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75" windowHeight="8325" activeTab="1"/>
  </bookViews>
  <sheets>
    <sheet name="แบบ ภง01 " sheetId="1" r:id="rId1"/>
    <sheet name="หลักฐานการเบิกจ่าย" sheetId="2" r:id="rId2"/>
    <sheet name="ตารางจำนวนน.ศ" sheetId="3" r:id="rId3"/>
  </sheets>
  <definedNames>
    <definedName name="_xlfn.BAHTTEXT" hidden="1">#NAME?</definedName>
    <definedName name="_xlnm.Print_Area" localSheetId="0">'แบบ ภง01 '!$B$2:$S$82</definedName>
    <definedName name="_xlnm.Print_Area" localSheetId="1">'หลักฐานการเบิกจ่าย'!$B$2:$N$39</definedName>
  </definedNames>
  <calcPr fullCalcOnLoad="1"/>
</workbook>
</file>

<file path=xl/sharedStrings.xml><?xml version="1.0" encoding="utf-8"?>
<sst xmlns="http://schemas.openxmlformats.org/spreadsheetml/2006/main" count="342" uniqueCount="132">
  <si>
    <t>ชื่อ</t>
  </si>
  <si>
    <t>ตำแหน่ง</t>
  </si>
  <si>
    <t>รวม</t>
  </si>
  <si>
    <t>วันที่</t>
  </si>
  <si>
    <t>บรรยาย</t>
  </si>
  <si>
    <t>ปฎิบัติการ</t>
  </si>
  <si>
    <t>ควบคุม</t>
  </si>
  <si>
    <t>ปัญหาพิเศษ</t>
  </si>
  <si>
    <t>หมายเหตุ</t>
  </si>
  <si>
    <t>จำนวนน.ศ</t>
  </si>
  <si>
    <t>หัวหน้าภาควิชา</t>
  </si>
  <si>
    <t>ภง01</t>
  </si>
  <si>
    <t>ตอนที่</t>
  </si>
  <si>
    <t>เกณฑ์</t>
  </si>
  <si>
    <t>ชั่วโมงสอนจริง</t>
  </si>
  <si>
    <t>สอน</t>
  </si>
  <si>
    <t>ใน-นอกเวลา</t>
  </si>
  <si>
    <t>ชื่อ                                                     ตำแหน่งวิชาการ                                         ตำแหน่งบริหาร</t>
  </si>
  <si>
    <t>ภาค                                                                    สาขาวิชา                                                           คณะมนุษยศาสตร์</t>
  </si>
  <si>
    <t>คงเหลือ</t>
  </si>
  <si>
    <t>สอนจริง</t>
  </si>
  <si>
    <t>เวลาสอน</t>
  </si>
  <si>
    <t>หน่วยกิต</t>
  </si>
  <si>
    <t>จ,นหน่วยกิต</t>
  </si>
  <si>
    <t>กระบวนวิชา</t>
  </si>
  <si>
    <t>จน.ช.ม</t>
  </si>
  <si>
    <t>ประธาน</t>
  </si>
  <si>
    <t>กรรมการ</t>
  </si>
  <si>
    <t>ช.มทำงาน</t>
  </si>
  <si>
    <t>ตัวคูณ</t>
  </si>
  <si>
    <t>หน้าที่ 2</t>
  </si>
  <si>
    <t>วันสอน</t>
  </si>
  <si>
    <t>อ.พิเศษ/วิทยากร</t>
  </si>
  <si>
    <t>สัดส่วน</t>
  </si>
  <si>
    <t>ผู้ขอเบิก(ผู้สอน)</t>
  </si>
  <si>
    <t>ปกติ</t>
  </si>
  <si>
    <t>ส่วนเพิ่ม</t>
  </si>
  <si>
    <t>ช.ม</t>
  </si>
  <si>
    <t>ทำงาน</t>
  </si>
  <si>
    <t>จำนวนชั่วโมง</t>
  </si>
  <si>
    <t xml:space="preserve">หัก ชั่วโมงสอน </t>
  </si>
  <si>
    <t>1.2 ชั่วโมงควบคุมการสัมนา/นิเทศงาน/ควบคุมการปฏิบัติงานสหกิจศึกษา -ระดับปริญญาตรี-ภาคปกติ</t>
  </si>
  <si>
    <t>1 คน</t>
  </si>
  <si>
    <t>2คน</t>
  </si>
  <si>
    <t>3คน</t>
  </si>
  <si>
    <t>ไม่มี</t>
  </si>
  <si>
    <t>36-39</t>
  </si>
  <si>
    <t>ช.มทำงาน/ภาคปกติ</t>
  </si>
  <si>
    <t>ช.มทำงาน/ภาคพิเศษ</t>
  </si>
  <si>
    <t>สรุป</t>
  </si>
  <si>
    <t>เกณฑ์ช.มทำงาน</t>
  </si>
  <si>
    <t>1. ภาระงาน ด้านการเรียนการสอน</t>
  </si>
  <si>
    <t>ผู้รับรอง(ประธานสาขา)</t>
  </si>
  <si>
    <t>ผู้ตรวจสอบ(เจ้าหน้าที่ประจำภาควิชา)</t>
  </si>
  <si>
    <t>หน้าที่ 1</t>
  </si>
  <si>
    <t xml:space="preserve">                แบบคำนวณภาระงานสอนตามเกณฑ์ของมหาวิทยาลัยเชียงใหม่</t>
  </si>
  <si>
    <t>ชื่อ-สกุล</t>
  </si>
  <si>
    <t>ที่</t>
  </si>
  <si>
    <t>สอนเกิน</t>
  </si>
  <si>
    <t>อัตรา</t>
  </si>
  <si>
    <t>ค่าสอน</t>
  </si>
  <si>
    <t>ลำดับ</t>
  </si>
  <si>
    <t>หลักฐานการเบิกจ่ายค่าสอนเกินภาระงาน</t>
  </si>
  <si>
    <t>ช.มสอนเกิน</t>
  </si>
  <si>
    <t>ช.มทำงานจริง</t>
  </si>
  <si>
    <t>ช.มตามเกณฑ์</t>
  </si>
  <si>
    <t>ยังคงใช้ประกาศฉบับเดิม</t>
  </si>
  <si>
    <t>ในการคำนวณช.มทำงาน</t>
  </si>
  <si>
    <t>ช.ม.ควบคุมวิทยานิพนธ์-is</t>
  </si>
  <si>
    <t>ชั่วโมงทำงานจริง</t>
  </si>
  <si>
    <t>จำนวนชั่วโมงทำงาน</t>
  </si>
  <si>
    <t>ลักษณะงาน</t>
  </si>
  <si>
    <t>ลายมือชื่อ</t>
  </si>
  <si>
    <t>ผู้รับเงิน</t>
  </si>
  <si>
    <t>วัน</t>
  </si>
  <si>
    <t>เดือน</t>
  </si>
  <si>
    <t>ปี</t>
  </si>
  <si>
    <t>ผู้จัดทำ</t>
  </si>
  <si>
    <t>ผู้รับรอง</t>
  </si>
  <si>
    <t>ผู้อนุมัติ</t>
  </si>
  <si>
    <t>ผู้จ่ายเงิน</t>
  </si>
  <si>
    <t>ลงชื่อ</t>
  </si>
  <si>
    <t>คณะขอรับรองว่าผู้ที่มีภาระงานสอนเกินในตารางดังกล่าวนี้ เป็นผู้มีภาระงานตามเกณฑ์ภาระงานขั้นต่ำไม่น้อยกว่า 35ชั่วโมง/สัปดาห์ โดยมีภาระงานสอนตามเกณฑ์ที่กำหนดในบัญชีหมายเลข 1</t>
  </si>
  <si>
    <t>ฝึกปฎิบัติ</t>
  </si>
  <si>
    <t>ข้อ</t>
  </si>
  <si>
    <t>สัมมนา (1)</t>
  </si>
  <si>
    <t>นิเทศงาน</t>
  </si>
  <si>
    <t>ช.มจริง</t>
  </si>
  <si>
    <t>ช.มจริง*2</t>
  </si>
  <si>
    <t>ส่วน</t>
  </si>
  <si>
    <t>เพิ่ม</t>
  </si>
  <si>
    <t>สัมมนา (1.5)</t>
  </si>
  <si>
    <t>จำนวนช.มสัมมนา</t>
  </si>
  <si>
    <t>ต่อชมทำงาน</t>
  </si>
  <si>
    <t>รวมช.มทำงาน</t>
  </si>
  <si>
    <t>สหกิจศึกษา</t>
  </si>
  <si>
    <t>ชั่วโมงสอนทำงานจริง</t>
  </si>
  <si>
    <t>จำนวนช.มปฏิบัติงาน</t>
  </si>
  <si>
    <t>น.ศ</t>
  </si>
  <si>
    <t>จำนวนเงิน</t>
  </si>
  <si>
    <t>รวมจำนวนเงินทั้งสิ้น</t>
  </si>
  <si>
    <r>
      <rPr>
        <b/>
        <sz val="9"/>
        <color indexed="8"/>
        <rFont val="Arial"/>
        <family val="2"/>
      </rPr>
      <t>คำรับรอง</t>
    </r>
    <r>
      <rPr>
        <b/>
        <sz val="8"/>
        <color indexed="8"/>
        <rFont val="Arial"/>
        <family val="2"/>
      </rPr>
      <t xml:space="preserve"> ข้าพเจ้าผู้สอนขอรับรองว่า    ข้อมูลแสดงภาระงานข้างต้น   เป็นความจริงทุกรายการ หากมีความผิดพลาดที่ตรวจสอบพบในภายหลัง   ข้าพเจ้ายินดีคืนเงินให้คณะมนุษยศาสตร์ ตามจำนวนที่คำนวณผิดพลาดทั้งหมด</t>
    </r>
  </si>
  <si>
    <t>1.3 ชั่วโมงบรรยาย/ปฏิบัติงาน-ระดับปริญญาตรี-หลักสูตรนานาชาติ</t>
  </si>
  <si>
    <t>1.1 ชั่วโมงบรรยาย/ปฏิบัติงาน-ระดับปริญญาตรี-หลักสูตรภาคปกติ</t>
  </si>
  <si>
    <t>ภาคการศึกษาที่.............................. ปีการศึกษา...........................</t>
  </si>
  <si>
    <t>ป.ตรี - ปกติ</t>
  </si>
  <si>
    <t>ป.ตรี - นานาชาติ</t>
  </si>
  <si>
    <t>ป.โท - ปกติ</t>
  </si>
  <si>
    <t>วิทยานิพนธ์/IS</t>
  </si>
  <si>
    <t>ชั่วโมง</t>
  </si>
  <si>
    <t>ชั่วโมง ตามเกณฑ์</t>
  </si>
  <si>
    <t>ทำงานจริง</t>
  </si>
  <si>
    <t>ชั่วโมงที่</t>
  </si>
  <si>
    <t>รวมจำนวนเงิน</t>
  </si>
  <si>
    <t xml:space="preserve">ตำแหน่ง   </t>
  </si>
  <si>
    <t xml:space="preserve">             (                                                      )</t>
  </si>
  <si>
    <t xml:space="preserve">         (                                                    )</t>
  </si>
  <si>
    <t>ตัวคูณส่วนเพิ่มสำหรับนักศึกษาตั้งแต่ 50-200 คน</t>
  </si>
  <si>
    <t>สูตร  การคำนวณชั่วโมงสอนที่มีจำนวนนักศึกษาที่มากกว่า 50คนขึ้นไป</t>
  </si>
  <si>
    <t>1+จำนวนน.ศที่เกิน*.0066</t>
  </si>
  <si>
    <t>0-50</t>
  </si>
  <si>
    <t>ตัวคูณ ช.มเพิ่ม</t>
  </si>
  <si>
    <t>ประจำภาคเรียนที่   2/2554</t>
  </si>
  <si>
    <t>1.4 ชั่วโมงควบคุมการสัมนา/นิเทศงาน/ควบคุมการปฏิบัติงานสหกิจศึกษา -ระดับปริญญาตรี-หลักสูตรนานาชาติ</t>
  </si>
  <si>
    <t>1.5 ชั่วโมงบรรยาย/ปฎิบัติงาน-ระดับปริญญาโท-หลักสูตรภาคปกติ</t>
  </si>
  <si>
    <t>1.6 ชั่วโมงควบคุมการสัมมนา/นิเทศงาน/ควบคุมการปฏิบัติงานสหกิจศึกษา -ระดับปริญญาโทภาคปกติ</t>
  </si>
  <si>
    <t>1.7 ชั่วโมงควบคุมวิทยานิพนธ์/การค้นคว้าอิสระ ระดับปริญญาโทภาคปกติ</t>
  </si>
  <si>
    <t>2. ภาระงานตามเกณฑ์</t>
  </si>
  <si>
    <t xml:space="preserve">               (นางสาวอัญชลี  มอญเพ็ชร)</t>
  </si>
  <si>
    <t xml:space="preserve">            ตำแหน่งพนักงานปฏิบัติงาน   </t>
  </si>
  <si>
    <t>ข้อมูลดังกล่าวได้ (   )ผ่านเกณฑ์  (   )ไม่ผ่านเกณฑ์</t>
  </si>
  <si>
    <t>คณะมนุษยศาสตร์  มหาวิทยาลัยเชียงใหม่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</si>
</sst>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8"/>
      <name val="Tahoma"/>
      <family val="2"/>
    </font>
    <font>
      <sz val="10"/>
      <color indexed="30"/>
      <name val="Tahoma"/>
      <family val="2"/>
    </font>
    <font>
      <sz val="9"/>
      <color indexed="30"/>
      <name val="Tahoma"/>
      <family val="2"/>
    </font>
    <font>
      <b/>
      <sz val="9"/>
      <color indexed="30"/>
      <name val="Tahoma"/>
      <family val="2"/>
    </font>
    <font>
      <b/>
      <sz val="11"/>
      <color indexed="30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2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30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theme="1"/>
      <name val="Calibri"/>
      <family val="2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Arial"/>
      <family val="2"/>
    </font>
    <font>
      <b/>
      <sz val="9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rgb="FF0070C0"/>
      <name val="Calibri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FFD7"/>
        <bgColor indexed="64"/>
      </patternFill>
    </fill>
    <fill>
      <patternFill patternType="solid">
        <fgColor rgb="FFF9FFD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11" xfId="0" applyFont="1" applyFill="1" applyBorder="1" applyAlignment="1">
      <alignment horizontal="right"/>
    </xf>
    <xf numFmtId="0" fontId="61" fillId="0" borderId="12" xfId="0" applyFont="1" applyFill="1" applyBorder="1" applyAlignment="1">
      <alignment horizontal="right"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3" fillId="0" borderId="0" xfId="42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64" fillId="0" borderId="18" xfId="0" applyFont="1" applyFill="1" applyBorder="1" applyAlignment="1">
      <alignment/>
    </xf>
    <xf numFmtId="0" fontId="62" fillId="7" borderId="19" xfId="0" applyFont="1" applyFill="1" applyBorder="1" applyAlignment="1">
      <alignment horizontal="center"/>
    </xf>
    <xf numFmtId="0" fontId="62" fillId="7" borderId="20" xfId="0" applyFont="1" applyFill="1" applyBorder="1" applyAlignment="1">
      <alignment horizontal="center"/>
    </xf>
    <xf numFmtId="0" fontId="62" fillId="7" borderId="2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2" fillId="33" borderId="23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1" fillId="33" borderId="14" xfId="0" applyFont="1" applyFill="1" applyBorder="1" applyAlignment="1">
      <alignment/>
    </xf>
    <xf numFmtId="0" fontId="61" fillId="33" borderId="15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43" fontId="63" fillId="33" borderId="20" xfId="42" applyFont="1" applyFill="1" applyBorder="1" applyAlignment="1">
      <alignment/>
    </xf>
    <xf numFmtId="43" fontId="63" fillId="33" borderId="21" xfId="42" applyFont="1" applyFill="1" applyBorder="1" applyAlignment="1">
      <alignment/>
    </xf>
    <xf numFmtId="43" fontId="63" fillId="33" borderId="20" xfId="42" applyFont="1" applyFill="1" applyBorder="1" applyAlignment="1">
      <alignment/>
    </xf>
    <xf numFmtId="43" fontId="63" fillId="33" borderId="21" xfId="42" applyFont="1" applyFill="1" applyBorder="1" applyAlignment="1">
      <alignment/>
    </xf>
    <xf numFmtId="43" fontId="63" fillId="33" borderId="19" xfId="42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43" fontId="62" fillId="0" borderId="26" xfId="42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7" borderId="2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9" fillId="0" borderId="0" xfId="0" applyFont="1" applyFill="1" applyAlignment="1">
      <alignment/>
    </xf>
    <xf numFmtId="0" fontId="66" fillId="33" borderId="19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61" fillId="0" borderId="23" xfId="0" applyFont="1" applyFill="1" applyBorder="1" applyAlignment="1">
      <alignment horizontal="center"/>
    </xf>
    <xf numFmtId="0" fontId="61" fillId="0" borderId="27" xfId="0" applyFont="1" applyFill="1" applyBorder="1" applyAlignment="1">
      <alignment/>
    </xf>
    <xf numFmtId="0" fontId="61" fillId="0" borderId="28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29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1" fillId="33" borderId="31" xfId="0" applyFont="1" applyFill="1" applyBorder="1" applyAlignment="1">
      <alignment horizontal="center"/>
    </xf>
    <xf numFmtId="0" fontId="61" fillId="33" borderId="32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1" fillId="33" borderId="33" xfId="0" applyFont="1" applyFill="1" applyBorder="1" applyAlignment="1">
      <alignment/>
    </xf>
    <xf numFmtId="0" fontId="61" fillId="0" borderId="14" xfId="0" applyFont="1" applyFill="1" applyBorder="1" applyAlignment="1">
      <alignment horizontal="center"/>
    </xf>
    <xf numFmtId="0" fontId="63" fillId="0" borderId="30" xfId="0" applyFont="1" applyFill="1" applyBorder="1" applyAlignment="1">
      <alignment/>
    </xf>
    <xf numFmtId="43" fontId="63" fillId="0" borderId="0" xfId="42" applyFont="1" applyFill="1" applyBorder="1" applyAlignment="1">
      <alignment horizontal="center"/>
    </xf>
    <xf numFmtId="43" fontId="68" fillId="33" borderId="34" xfId="42" applyFont="1" applyFill="1" applyBorder="1" applyAlignment="1">
      <alignment/>
    </xf>
    <xf numFmtId="0" fontId="61" fillId="33" borderId="35" xfId="0" applyFont="1" applyFill="1" applyBorder="1" applyAlignment="1">
      <alignment/>
    </xf>
    <xf numFmtId="0" fontId="61" fillId="33" borderId="36" xfId="0" applyFont="1" applyFill="1" applyBorder="1" applyAlignment="1">
      <alignment/>
    </xf>
    <xf numFmtId="0" fontId="61" fillId="33" borderId="37" xfId="0" applyFont="1" applyFill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0" fontId="63" fillId="33" borderId="19" xfId="0" applyFont="1" applyFill="1" applyBorder="1" applyAlignment="1">
      <alignment horizontal="center"/>
    </xf>
    <xf numFmtId="0" fontId="64" fillId="33" borderId="38" xfId="0" applyFont="1" applyFill="1" applyBorder="1" applyAlignment="1">
      <alignment/>
    </xf>
    <xf numFmtId="0" fontId="64" fillId="33" borderId="39" xfId="0" applyFont="1" applyFill="1" applyBorder="1" applyAlignment="1">
      <alignment/>
    </xf>
    <xf numFmtId="0" fontId="64" fillId="33" borderId="40" xfId="0" applyFont="1" applyFill="1" applyBorder="1" applyAlignment="1">
      <alignment/>
    </xf>
    <xf numFmtId="0" fontId="63" fillId="33" borderId="39" xfId="0" applyFont="1" applyFill="1" applyBorder="1" applyAlignment="1">
      <alignment/>
    </xf>
    <xf numFmtId="0" fontId="63" fillId="33" borderId="40" xfId="0" applyFont="1" applyFill="1" applyBorder="1" applyAlignment="1">
      <alignment/>
    </xf>
    <xf numFmtId="0" fontId="63" fillId="33" borderId="30" xfId="0" applyFont="1" applyFill="1" applyBorder="1" applyAlignment="1">
      <alignment/>
    </xf>
    <xf numFmtId="0" fontId="63" fillId="33" borderId="27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vertical="top"/>
    </xf>
    <xf numFmtId="0" fontId="64" fillId="33" borderId="22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9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3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73" fillId="0" borderId="39" xfId="0" applyFont="1" applyBorder="1" applyAlignment="1">
      <alignment horizontal="center"/>
    </xf>
    <xf numFmtId="0" fontId="73" fillId="0" borderId="34" xfId="0" applyFont="1" applyBorder="1" applyAlignment="1">
      <alignment/>
    </xf>
    <xf numFmtId="0" fontId="73" fillId="0" borderId="0" xfId="0" applyFont="1" applyAlignment="1">
      <alignment horizontal="center"/>
    </xf>
    <xf numFmtId="0" fontId="73" fillId="34" borderId="22" xfId="0" applyFont="1" applyFill="1" applyBorder="1" applyAlignment="1">
      <alignment horizontal="center"/>
    </xf>
    <xf numFmtId="0" fontId="73" fillId="34" borderId="30" xfId="0" applyFont="1" applyFill="1" applyBorder="1" applyAlignment="1">
      <alignment horizontal="center"/>
    </xf>
    <xf numFmtId="0" fontId="73" fillId="34" borderId="27" xfId="0" applyFont="1" applyFill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21" xfId="0" applyFont="1" applyBorder="1" applyAlignment="1">
      <alignment/>
    </xf>
    <xf numFmtId="0" fontId="73" fillId="0" borderId="41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 horizontal="left"/>
    </xf>
    <xf numFmtId="0" fontId="62" fillId="0" borderId="20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43" fontId="68" fillId="33" borderId="20" xfId="42" applyFont="1" applyFill="1" applyBorder="1" applyAlignment="1">
      <alignment horizontal="center"/>
    </xf>
    <xf numFmtId="43" fontId="75" fillId="33" borderId="34" xfId="42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13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76" fillId="0" borderId="13" xfId="0" applyFont="1" applyFill="1" applyBorder="1" applyAlignment="1">
      <alignment horizontal="center"/>
    </xf>
    <xf numFmtId="0" fontId="63" fillId="0" borderId="29" xfId="0" applyFont="1" applyFill="1" applyBorder="1" applyAlignment="1">
      <alignment/>
    </xf>
    <xf numFmtId="0" fontId="76" fillId="0" borderId="29" xfId="0" applyFont="1" applyFill="1" applyBorder="1" applyAlignment="1">
      <alignment horizontal="center"/>
    </xf>
    <xf numFmtId="43" fontId="62" fillId="0" borderId="38" xfId="42" applyFont="1" applyFill="1" applyBorder="1" applyAlignment="1">
      <alignment horizontal="center"/>
    </xf>
    <xf numFmtId="43" fontId="62" fillId="0" borderId="39" xfId="42" applyFont="1" applyFill="1" applyBorder="1" applyAlignment="1">
      <alignment horizontal="center"/>
    </xf>
    <xf numFmtId="43" fontId="62" fillId="0" borderId="40" xfId="42" applyFont="1" applyFill="1" applyBorder="1" applyAlignment="1">
      <alignment horizontal="center"/>
    </xf>
    <xf numFmtId="43" fontId="63" fillId="33" borderId="21" xfId="42" applyFont="1" applyFill="1" applyBorder="1" applyAlignment="1">
      <alignment horizontal="center"/>
    </xf>
    <xf numFmtId="43" fontId="63" fillId="33" borderId="19" xfId="42" applyFont="1" applyFill="1" applyBorder="1" applyAlignment="1">
      <alignment horizontal="center"/>
    </xf>
    <xf numFmtId="0" fontId="77" fillId="33" borderId="26" xfId="0" applyFont="1" applyFill="1" applyBorder="1" applyAlignment="1">
      <alignment horizontal="left" vertical="top"/>
    </xf>
    <xf numFmtId="0" fontId="77" fillId="33" borderId="41" xfId="0" applyFont="1" applyFill="1" applyBorder="1" applyAlignment="1">
      <alignment horizontal="left" vertical="top"/>
    </xf>
    <xf numFmtId="0" fontId="77" fillId="33" borderId="42" xfId="0" applyFont="1" applyFill="1" applyBorder="1" applyAlignment="1">
      <alignment horizontal="left" vertical="top"/>
    </xf>
    <xf numFmtId="0" fontId="77" fillId="33" borderId="13" xfId="0" applyFont="1" applyFill="1" applyBorder="1" applyAlignment="1">
      <alignment horizontal="left" vertical="top"/>
    </xf>
    <xf numFmtId="0" fontId="77" fillId="33" borderId="0" xfId="0" applyFont="1" applyFill="1" applyBorder="1" applyAlignment="1">
      <alignment horizontal="left" vertical="top"/>
    </xf>
    <xf numFmtId="0" fontId="77" fillId="33" borderId="29" xfId="0" applyFont="1" applyFill="1" applyBorder="1" applyAlignment="1">
      <alignment horizontal="left" vertical="top"/>
    </xf>
    <xf numFmtId="0" fontId="78" fillId="0" borderId="26" xfId="0" applyFont="1" applyFill="1" applyBorder="1" applyAlignment="1">
      <alignment horizontal="center"/>
    </xf>
    <xf numFmtId="0" fontId="78" fillId="0" borderId="41" xfId="0" applyFont="1" applyFill="1" applyBorder="1" applyAlignment="1">
      <alignment horizontal="center"/>
    </xf>
    <xf numFmtId="0" fontId="78" fillId="0" borderId="4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wrapText="1"/>
    </xf>
    <xf numFmtId="0" fontId="62" fillId="33" borderId="34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2" fillId="34" borderId="34" xfId="0" applyFont="1" applyFill="1" applyBorder="1" applyAlignment="1">
      <alignment horizontal="center"/>
    </xf>
    <xf numFmtId="43" fontId="62" fillId="0" borderId="34" xfId="42" applyFont="1" applyFill="1" applyBorder="1" applyAlignment="1">
      <alignment horizontal="center"/>
    </xf>
    <xf numFmtId="43" fontId="62" fillId="0" borderId="26" xfId="42" applyFont="1" applyFill="1" applyBorder="1" applyAlignment="1">
      <alignment horizontal="center"/>
    </xf>
    <xf numFmtId="0" fontId="67" fillId="0" borderId="13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7" fillId="0" borderId="29" xfId="0" applyFont="1" applyFill="1" applyBorder="1" applyAlignment="1">
      <alignment horizontal="left"/>
    </xf>
    <xf numFmtId="0" fontId="67" fillId="0" borderId="22" xfId="0" applyFont="1" applyFill="1" applyBorder="1" applyAlignment="1">
      <alignment horizontal="left"/>
    </xf>
    <xf numFmtId="0" fontId="67" fillId="0" borderId="30" xfId="0" applyFont="1" applyFill="1" applyBorder="1" applyAlignment="1">
      <alignment horizontal="left"/>
    </xf>
    <xf numFmtId="0" fontId="67" fillId="0" borderId="27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textRotation="90"/>
    </xf>
    <xf numFmtId="0" fontId="62" fillId="0" borderId="11" xfId="0" applyFont="1" applyFill="1" applyBorder="1" applyAlignment="1">
      <alignment horizontal="center" textRotation="90"/>
    </xf>
    <xf numFmtId="0" fontId="62" fillId="0" borderId="12" xfId="0" applyFont="1" applyFill="1" applyBorder="1" applyAlignment="1">
      <alignment horizontal="center" textRotation="90"/>
    </xf>
    <xf numFmtId="0" fontId="64" fillId="0" borderId="17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77" fillId="33" borderId="38" xfId="0" applyFont="1" applyFill="1" applyBorder="1" applyAlignment="1">
      <alignment horizontal="left" vertical="top"/>
    </xf>
    <xf numFmtId="0" fontId="77" fillId="33" borderId="39" xfId="0" applyFont="1" applyFill="1" applyBorder="1" applyAlignment="1">
      <alignment horizontal="left" vertical="top"/>
    </xf>
    <xf numFmtId="0" fontId="77" fillId="33" borderId="40" xfId="0" applyFont="1" applyFill="1" applyBorder="1" applyAlignment="1">
      <alignment horizontal="left" vertical="top"/>
    </xf>
    <xf numFmtId="43" fontId="63" fillId="33" borderId="20" xfId="42" applyFont="1" applyFill="1" applyBorder="1" applyAlignment="1">
      <alignment horizontal="center"/>
    </xf>
    <xf numFmtId="0" fontId="62" fillId="35" borderId="34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7" borderId="34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3" fillId="33" borderId="23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3" fillId="7" borderId="20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62" fillId="33" borderId="44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9" fillId="0" borderId="41" xfId="0" applyFont="1" applyFill="1" applyBorder="1" applyAlignment="1">
      <alignment horizontal="center"/>
    </xf>
    <xf numFmtId="0" fontId="79" fillId="0" borderId="42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0" fontId="79" fillId="0" borderId="30" xfId="0" applyFont="1" applyFill="1" applyBorder="1" applyAlignment="1">
      <alignment horizontal="center"/>
    </xf>
    <xf numFmtId="0" fontId="79" fillId="0" borderId="27" xfId="0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 textRotation="90"/>
    </xf>
    <xf numFmtId="0" fontId="62" fillId="0" borderId="26" xfId="0" applyFont="1" applyFill="1" applyBorder="1" applyAlignment="1">
      <alignment horizontal="center"/>
    </xf>
    <xf numFmtId="0" fontId="62" fillId="0" borderId="41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7" borderId="26" xfId="0" applyFont="1" applyFill="1" applyBorder="1" applyAlignment="1">
      <alignment horizontal="center"/>
    </xf>
    <xf numFmtId="0" fontId="62" fillId="7" borderId="41" xfId="0" applyFont="1" applyFill="1" applyBorder="1" applyAlignment="1">
      <alignment horizontal="center"/>
    </xf>
    <xf numFmtId="0" fontId="62" fillId="7" borderId="42" xfId="0" applyFont="1" applyFill="1" applyBorder="1" applyAlignment="1">
      <alignment horizontal="center"/>
    </xf>
    <xf numFmtId="0" fontId="62" fillId="7" borderId="22" xfId="0" applyFont="1" applyFill="1" applyBorder="1" applyAlignment="1">
      <alignment horizontal="center"/>
    </xf>
    <xf numFmtId="0" fontId="62" fillId="7" borderId="30" xfId="0" applyFont="1" applyFill="1" applyBorder="1" applyAlignment="1">
      <alignment horizontal="center"/>
    </xf>
    <xf numFmtId="0" fontId="62" fillId="7" borderId="27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7" fillId="33" borderId="22" xfId="0" applyFont="1" applyFill="1" applyBorder="1" applyAlignment="1">
      <alignment horizontal="left"/>
    </xf>
    <xf numFmtId="0" fontId="67" fillId="33" borderId="27" xfId="0" applyFont="1" applyFill="1" applyBorder="1" applyAlignment="1">
      <alignment horizontal="left"/>
    </xf>
    <xf numFmtId="0" fontId="77" fillId="33" borderId="26" xfId="0" applyFont="1" applyFill="1" applyBorder="1" applyAlignment="1">
      <alignment horizontal="left"/>
    </xf>
    <xf numFmtId="0" fontId="72" fillId="33" borderId="42" xfId="0" applyFont="1" applyFill="1" applyBorder="1" applyAlignment="1">
      <alignment horizontal="left"/>
    </xf>
    <xf numFmtId="0" fontId="66" fillId="33" borderId="38" xfId="0" applyFont="1" applyFill="1" applyBorder="1" applyAlignment="1">
      <alignment horizontal="center"/>
    </xf>
    <xf numFmtId="0" fontId="66" fillId="33" borderId="40" xfId="0" applyFont="1" applyFill="1" applyBorder="1" applyAlignment="1">
      <alignment horizontal="center"/>
    </xf>
    <xf numFmtId="0" fontId="80" fillId="33" borderId="26" xfId="0" applyFont="1" applyFill="1" applyBorder="1" applyAlignment="1">
      <alignment horizontal="center"/>
    </xf>
    <xf numFmtId="0" fontId="80" fillId="33" borderId="42" xfId="0" applyFont="1" applyFill="1" applyBorder="1" applyAlignment="1">
      <alignment horizontal="center"/>
    </xf>
    <xf numFmtId="0" fontId="80" fillId="33" borderId="22" xfId="0" applyFont="1" applyFill="1" applyBorder="1" applyAlignment="1">
      <alignment horizontal="center"/>
    </xf>
    <xf numFmtId="0" fontId="80" fillId="33" borderId="27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left"/>
    </xf>
    <xf numFmtId="0" fontId="67" fillId="33" borderId="42" xfId="0" applyFont="1" applyFill="1" applyBorder="1" applyAlignment="1">
      <alignment horizontal="left"/>
    </xf>
    <xf numFmtId="0" fontId="67" fillId="33" borderId="13" xfId="0" applyFont="1" applyFill="1" applyBorder="1" applyAlignment="1">
      <alignment horizontal="left"/>
    </xf>
    <xf numFmtId="0" fontId="67" fillId="33" borderId="29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left"/>
    </xf>
    <xf numFmtId="0" fontId="78" fillId="33" borderId="38" xfId="0" applyFont="1" applyFill="1" applyBorder="1" applyAlignment="1">
      <alignment horizontal="center"/>
    </xf>
    <xf numFmtId="0" fontId="78" fillId="33" borderId="39" xfId="0" applyFont="1" applyFill="1" applyBorder="1" applyAlignment="1">
      <alignment horizontal="center"/>
    </xf>
    <xf numFmtId="0" fontId="78" fillId="33" borderId="40" xfId="0" applyFont="1" applyFill="1" applyBorder="1" applyAlignment="1">
      <alignment horizontal="center"/>
    </xf>
    <xf numFmtId="0" fontId="77" fillId="33" borderId="38" xfId="0" applyFont="1" applyFill="1" applyBorder="1" applyAlignment="1">
      <alignment horizontal="left"/>
    </xf>
    <xf numFmtId="0" fontId="77" fillId="33" borderId="40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4" borderId="26" xfId="0" applyFont="1" applyFill="1" applyBorder="1" applyAlignment="1">
      <alignment horizontal="center"/>
    </xf>
    <xf numFmtId="0" fontId="73" fillId="4" borderId="13" xfId="0" applyFont="1" applyFill="1" applyBorder="1" applyAlignment="1">
      <alignment horizontal="center"/>
    </xf>
    <xf numFmtId="0" fontId="74" fillId="5" borderId="34" xfId="0" applyFont="1" applyFill="1" applyBorder="1" applyAlignment="1">
      <alignment horizontal="center"/>
    </xf>
    <xf numFmtId="0" fontId="73" fillId="4" borderId="10" xfId="0" applyFont="1" applyFill="1" applyBorder="1" applyAlignment="1">
      <alignment horizontal="center"/>
    </xf>
    <xf numFmtId="0" fontId="73" fillId="4" borderId="11" xfId="0" applyFont="1" applyFill="1" applyBorder="1" applyAlignment="1">
      <alignment horizontal="center"/>
    </xf>
    <xf numFmtId="0" fontId="73" fillId="4" borderId="12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30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 vertical="top"/>
    </xf>
    <xf numFmtId="0" fontId="84" fillId="0" borderId="20" xfId="0" applyFont="1" applyFill="1" applyBorder="1" applyAlignment="1">
      <alignment horizontal="center" vertical="top"/>
    </xf>
    <xf numFmtId="0" fontId="84" fillId="0" borderId="34" xfId="0" applyFont="1" applyFill="1" applyBorder="1" applyAlignment="1">
      <alignment horizontal="center" vertical="top"/>
    </xf>
    <xf numFmtId="0" fontId="84" fillId="0" borderId="20" xfId="0" applyFont="1" applyFill="1" applyBorder="1" applyAlignment="1">
      <alignment horizontal="center" vertical="top" wrapText="1"/>
    </xf>
    <xf numFmtId="0" fontId="84" fillId="0" borderId="21" xfId="0" applyFont="1" applyFill="1" applyBorder="1" applyAlignment="1">
      <alignment horizontal="center" vertical="top"/>
    </xf>
    <xf numFmtId="0" fontId="84" fillId="0" borderId="21" xfId="0" applyFont="1" applyFill="1" applyBorder="1" applyAlignment="1">
      <alignment horizontal="center" vertical="top"/>
    </xf>
    <xf numFmtId="0" fontId="84" fillId="0" borderId="21" xfId="0" applyFont="1" applyFill="1" applyBorder="1" applyAlignment="1">
      <alignment horizontal="center" vertical="top" wrapText="1"/>
    </xf>
    <xf numFmtId="0" fontId="84" fillId="0" borderId="19" xfId="0" applyFont="1" applyFill="1" applyBorder="1" applyAlignment="1">
      <alignment horizontal="center" vertical="top"/>
    </xf>
    <xf numFmtId="0" fontId="84" fillId="0" borderId="19" xfId="0" applyFont="1" applyFill="1" applyBorder="1" applyAlignment="1">
      <alignment horizontal="center" vertical="top"/>
    </xf>
    <xf numFmtId="0" fontId="84" fillId="0" borderId="19" xfId="0" applyFont="1" applyFill="1" applyBorder="1" applyAlignment="1">
      <alignment horizontal="center" vertical="top" wrapText="1"/>
    </xf>
    <xf numFmtId="0" fontId="85" fillId="36" borderId="20" xfId="0" applyFont="1" applyFill="1" applyBorder="1" applyAlignment="1">
      <alignment horizontal="center" vertical="top"/>
    </xf>
    <xf numFmtId="0" fontId="85" fillId="0" borderId="20" xfId="0" applyFont="1" applyFill="1" applyBorder="1" applyAlignment="1">
      <alignment horizontal="center" vertical="top"/>
    </xf>
    <xf numFmtId="0" fontId="85" fillId="0" borderId="10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43" fontId="85" fillId="0" borderId="10" xfId="42" applyFont="1" applyFill="1" applyBorder="1" applyAlignment="1">
      <alignment/>
    </xf>
    <xf numFmtId="43" fontId="85" fillId="0" borderId="20" xfId="42" applyFont="1" applyFill="1" applyBorder="1" applyAlignment="1">
      <alignment/>
    </xf>
    <xf numFmtId="0" fontId="85" fillId="0" borderId="20" xfId="0" applyFont="1" applyFill="1" applyBorder="1" applyAlignment="1">
      <alignment vertical="top"/>
    </xf>
    <xf numFmtId="0" fontId="85" fillId="36" borderId="21" xfId="0" applyFont="1" applyFill="1" applyBorder="1" applyAlignment="1">
      <alignment horizontal="center" vertical="top"/>
    </xf>
    <xf numFmtId="0" fontId="85" fillId="0" borderId="21" xfId="0" applyFont="1" applyFill="1" applyBorder="1" applyAlignment="1">
      <alignment horizontal="center" vertical="top"/>
    </xf>
    <xf numFmtId="0" fontId="85" fillId="0" borderId="11" xfId="0" applyFont="1" applyFill="1" applyBorder="1" applyAlignment="1">
      <alignment horizontal="left"/>
    </xf>
    <xf numFmtId="0" fontId="85" fillId="0" borderId="11" xfId="0" applyFont="1" applyFill="1" applyBorder="1" applyAlignment="1">
      <alignment horizontal="center"/>
    </xf>
    <xf numFmtId="0" fontId="85" fillId="0" borderId="11" xfId="0" applyFont="1" applyFill="1" applyBorder="1" applyAlignment="1">
      <alignment/>
    </xf>
    <xf numFmtId="43" fontId="85" fillId="0" borderId="11" xfId="42" applyFont="1" applyFill="1" applyBorder="1" applyAlignment="1">
      <alignment/>
    </xf>
    <xf numFmtId="43" fontId="85" fillId="0" borderId="21" xfId="42" applyFont="1" applyFill="1" applyBorder="1" applyAlignment="1">
      <alignment/>
    </xf>
    <xf numFmtId="0" fontId="85" fillId="0" borderId="21" xfId="0" applyFont="1" applyFill="1" applyBorder="1" applyAlignment="1">
      <alignment vertical="top"/>
    </xf>
    <xf numFmtId="0" fontId="85" fillId="36" borderId="19" xfId="0" applyFont="1" applyFill="1" applyBorder="1" applyAlignment="1">
      <alignment horizontal="center" vertical="top"/>
    </xf>
    <xf numFmtId="0" fontId="85" fillId="0" borderId="19" xfId="0" applyFont="1" applyFill="1" applyBorder="1" applyAlignment="1">
      <alignment horizontal="center" vertical="top"/>
    </xf>
    <xf numFmtId="0" fontId="85" fillId="0" borderId="12" xfId="0" applyFont="1" applyFill="1" applyBorder="1" applyAlignment="1">
      <alignment horizontal="left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 applyAlignment="1">
      <alignment/>
    </xf>
    <xf numFmtId="43" fontId="85" fillId="0" borderId="12" xfId="42" applyFont="1" applyFill="1" applyBorder="1" applyAlignment="1">
      <alignment/>
    </xf>
    <xf numFmtId="43" fontId="85" fillId="0" borderId="19" xfId="42" applyFont="1" applyFill="1" applyBorder="1" applyAlignment="1">
      <alignment/>
    </xf>
    <xf numFmtId="0" fontId="85" fillId="0" borderId="19" xfId="0" applyFont="1" applyFill="1" applyBorder="1" applyAlignment="1">
      <alignment vertical="top"/>
    </xf>
    <xf numFmtId="0" fontId="84" fillId="33" borderId="31" xfId="0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/>
    </xf>
    <xf numFmtId="0" fontId="82" fillId="33" borderId="32" xfId="0" applyFont="1" applyFill="1" applyBorder="1" applyAlignment="1">
      <alignment/>
    </xf>
    <xf numFmtId="0" fontId="82" fillId="33" borderId="32" xfId="0" applyFont="1" applyFill="1" applyBorder="1" applyAlignment="1">
      <alignment horizontal="center"/>
    </xf>
    <xf numFmtId="0" fontId="82" fillId="33" borderId="33" xfId="0" applyFont="1" applyFill="1" applyBorder="1" applyAlignment="1">
      <alignment horizontal="center"/>
    </xf>
    <xf numFmtId="43" fontId="82" fillId="33" borderId="31" xfId="0" applyNumberFormat="1" applyFont="1" applyFill="1" applyBorder="1" applyAlignment="1">
      <alignment horizontal="center"/>
    </xf>
    <xf numFmtId="43" fontId="82" fillId="33" borderId="33" xfId="0" applyNumberFormat="1" applyFont="1" applyFill="1" applyBorder="1" applyAlignment="1">
      <alignment horizontal="center"/>
    </xf>
    <xf numFmtId="0" fontId="84" fillId="33" borderId="33" xfId="0" applyFont="1" applyFill="1" applyBorder="1" applyAlignment="1">
      <alignment horizontal="center"/>
    </xf>
    <xf numFmtId="0" fontId="84" fillId="33" borderId="46" xfId="0" applyFont="1" applyFill="1" applyBorder="1" applyAlignment="1">
      <alignment horizontal="center"/>
    </xf>
    <xf numFmtId="0" fontId="84" fillId="33" borderId="47" xfId="0" applyFont="1" applyFill="1" applyBorder="1" applyAlignment="1">
      <alignment horizontal="center"/>
    </xf>
    <xf numFmtId="0" fontId="84" fillId="33" borderId="48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left"/>
    </xf>
    <xf numFmtId="0" fontId="87" fillId="0" borderId="29" xfId="0" applyFont="1" applyFill="1" applyBorder="1" applyAlignment="1">
      <alignment horizontal="left"/>
    </xf>
    <xf numFmtId="0" fontId="87" fillId="0" borderId="21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7" fillId="0" borderId="29" xfId="0" applyFont="1" applyFill="1" applyBorder="1" applyAlignment="1">
      <alignment horizontal="left"/>
    </xf>
    <xf numFmtId="0" fontId="87" fillId="0" borderId="22" xfId="0" applyFont="1" applyFill="1" applyBorder="1" applyAlignment="1">
      <alignment horizontal="left"/>
    </xf>
    <xf numFmtId="0" fontId="87" fillId="0" borderId="27" xfId="0" applyFont="1" applyFill="1" applyBorder="1" applyAlignment="1">
      <alignment horizontal="left"/>
    </xf>
    <xf numFmtId="0" fontId="87" fillId="0" borderId="1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1"/>
  <sheetViews>
    <sheetView showGridLines="0" view="pageBreakPreview" zoomScaleNormal="110" zoomScaleSheetLayoutView="100" zoomScalePageLayoutView="0" workbookViewId="0" topLeftCell="A46">
      <selection activeCell="X26" sqref="X26"/>
    </sheetView>
  </sheetViews>
  <sheetFormatPr defaultColWidth="7.7109375" defaultRowHeight="15"/>
  <cols>
    <col min="1" max="1" width="7.7109375" style="4" customWidth="1"/>
    <col min="2" max="2" width="12.421875" style="4" customWidth="1"/>
    <col min="3" max="3" width="5.140625" style="4" customWidth="1"/>
    <col min="4" max="4" width="6.140625" style="4" customWidth="1"/>
    <col min="5" max="5" width="4.421875" style="4" customWidth="1"/>
    <col min="6" max="6" width="4.140625" style="4" customWidth="1"/>
    <col min="7" max="7" width="5.57421875" style="4" customWidth="1"/>
    <col min="8" max="8" width="7.57421875" style="4" customWidth="1"/>
    <col min="9" max="9" width="7.28125" style="4" bestFit="1" customWidth="1"/>
    <col min="10" max="10" width="7.8515625" style="4" customWidth="1"/>
    <col min="11" max="11" width="7.421875" style="4" customWidth="1"/>
    <col min="12" max="12" width="10.421875" style="4" customWidth="1"/>
    <col min="13" max="13" width="6.421875" style="28" customWidth="1"/>
    <col min="14" max="14" width="9.57421875" style="4" customWidth="1"/>
    <col min="15" max="15" width="7.28125" style="4" customWidth="1"/>
    <col min="16" max="16" width="6.7109375" style="4" customWidth="1"/>
    <col min="17" max="17" width="7.28125" style="4" customWidth="1"/>
    <col min="18" max="18" width="7.7109375" style="4" customWidth="1"/>
    <col min="19" max="19" width="8.57421875" style="16" customWidth="1"/>
    <col min="20" max="16384" width="7.7109375" style="4" customWidth="1"/>
  </cols>
  <sheetData>
    <row r="1" ht="21.75" customHeight="1">
      <c r="M1" s="65"/>
    </row>
    <row r="2" spans="2:19" s="15" customFormat="1" ht="24" customHeight="1">
      <c r="B2" s="192" t="s">
        <v>55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7"/>
      <c r="S2" s="193" t="s">
        <v>11</v>
      </c>
    </row>
    <row r="3" spans="2:19" s="15" customFormat="1" ht="16.5" customHeight="1">
      <c r="B3" s="195" t="s">
        <v>122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8"/>
      <c r="S3" s="194"/>
    </row>
    <row r="4" spans="2:19" s="15" customFormat="1" ht="14.25" customHeight="1">
      <c r="B4" s="195" t="s">
        <v>17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2"/>
    </row>
    <row r="5" spans="2:19" s="15" customFormat="1" ht="15.75" customHeight="1">
      <c r="B5" s="196" t="s">
        <v>18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2:19" s="15" customFormat="1" ht="17.25" customHeight="1">
      <c r="B6" s="197" t="s">
        <v>51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9"/>
    </row>
    <row r="7" spans="2:19" s="8" customFormat="1" ht="12.75">
      <c r="B7" s="83"/>
      <c r="C7" s="106" t="s">
        <v>103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200" t="s">
        <v>49</v>
      </c>
    </row>
    <row r="8" spans="2:19" s="8" customFormat="1" ht="11.25">
      <c r="B8" s="186" t="s">
        <v>24</v>
      </c>
      <c r="C8" s="186" t="s">
        <v>31</v>
      </c>
      <c r="D8" s="186" t="s">
        <v>21</v>
      </c>
      <c r="E8" s="186" t="s">
        <v>12</v>
      </c>
      <c r="F8" s="189" t="s">
        <v>23</v>
      </c>
      <c r="G8" s="189" t="s">
        <v>9</v>
      </c>
      <c r="H8" s="175" t="s">
        <v>14</v>
      </c>
      <c r="I8" s="175"/>
      <c r="J8" s="175"/>
      <c r="K8" s="176"/>
      <c r="L8" s="175"/>
      <c r="M8" s="175"/>
      <c r="N8" s="175"/>
      <c r="O8" s="201" t="s">
        <v>69</v>
      </c>
      <c r="P8" s="201"/>
      <c r="Q8" s="201"/>
      <c r="R8" s="201"/>
      <c r="S8" s="163"/>
    </row>
    <row r="9" spans="2:19" s="8" customFormat="1" ht="12">
      <c r="B9" s="187"/>
      <c r="C9" s="187"/>
      <c r="D9" s="187"/>
      <c r="E9" s="187"/>
      <c r="F9" s="190"/>
      <c r="G9" s="190"/>
      <c r="H9" s="178" t="s">
        <v>39</v>
      </c>
      <c r="I9" s="178"/>
      <c r="J9" s="179"/>
      <c r="K9" s="71" t="s">
        <v>2</v>
      </c>
      <c r="L9" s="202" t="s">
        <v>40</v>
      </c>
      <c r="M9" s="202"/>
      <c r="N9" s="74" t="s">
        <v>19</v>
      </c>
      <c r="O9" s="203" t="s">
        <v>29</v>
      </c>
      <c r="P9" s="203"/>
      <c r="Q9" s="203"/>
      <c r="R9" s="35" t="s">
        <v>2</v>
      </c>
      <c r="S9" s="163"/>
    </row>
    <row r="10" spans="2:19" s="8" customFormat="1" ht="11.25">
      <c r="B10" s="187"/>
      <c r="C10" s="187"/>
      <c r="D10" s="187"/>
      <c r="E10" s="187"/>
      <c r="F10" s="190"/>
      <c r="G10" s="190"/>
      <c r="H10" s="204" t="s">
        <v>4</v>
      </c>
      <c r="I10" s="205" t="s">
        <v>5</v>
      </c>
      <c r="J10" s="53" t="s">
        <v>6</v>
      </c>
      <c r="K10" s="30" t="s">
        <v>25</v>
      </c>
      <c r="L10" s="55" t="s">
        <v>32</v>
      </c>
      <c r="M10" s="55" t="s">
        <v>84</v>
      </c>
      <c r="N10" s="36" t="s">
        <v>25</v>
      </c>
      <c r="O10" s="207" t="s">
        <v>35</v>
      </c>
      <c r="P10" s="209" t="s">
        <v>36</v>
      </c>
      <c r="Q10" s="211" t="s">
        <v>2</v>
      </c>
      <c r="R10" s="41" t="s">
        <v>37</v>
      </c>
      <c r="S10" s="163" t="s">
        <v>28</v>
      </c>
    </row>
    <row r="11" spans="2:19" s="8" customFormat="1" ht="11.25">
      <c r="B11" s="188"/>
      <c r="C11" s="188"/>
      <c r="D11" s="188"/>
      <c r="E11" s="188"/>
      <c r="F11" s="191"/>
      <c r="G11" s="191"/>
      <c r="H11" s="188"/>
      <c r="I11" s="206"/>
      <c r="J11" s="54" t="s">
        <v>7</v>
      </c>
      <c r="K11" s="31" t="s">
        <v>15</v>
      </c>
      <c r="L11" s="56" t="s">
        <v>16</v>
      </c>
      <c r="M11" s="56">
        <v>1.2</v>
      </c>
      <c r="N11" s="37" t="s">
        <v>20</v>
      </c>
      <c r="O11" s="208"/>
      <c r="P11" s="210"/>
      <c r="Q11" s="212"/>
      <c r="R11" s="42" t="s">
        <v>38</v>
      </c>
      <c r="S11" s="163"/>
    </row>
    <row r="12" spans="2:19" ht="12">
      <c r="B12" s="26">
        <v>1</v>
      </c>
      <c r="C12" s="26"/>
      <c r="D12" s="26"/>
      <c r="E12" s="1"/>
      <c r="F12" s="1"/>
      <c r="G12" s="1"/>
      <c r="H12" s="23"/>
      <c r="I12" s="23"/>
      <c r="J12" s="23"/>
      <c r="K12" s="32">
        <f>SUM(H12:J12)</f>
        <v>0</v>
      </c>
      <c r="L12" s="23"/>
      <c r="M12" s="23"/>
      <c r="N12" s="32">
        <f aca="true" t="shared" si="0" ref="N12:N18">+K12-L12-M12</f>
        <v>0</v>
      </c>
      <c r="O12" s="38">
        <v>3</v>
      </c>
      <c r="P12" s="1"/>
      <c r="Q12" s="32">
        <f>+O12*P12</f>
        <v>0</v>
      </c>
      <c r="R12" s="43">
        <f>+N12*Q12</f>
        <v>0</v>
      </c>
      <c r="S12" s="46"/>
    </row>
    <row r="13" spans="2:19" ht="12">
      <c r="B13" s="27">
        <v>2</v>
      </c>
      <c r="C13" s="27"/>
      <c r="D13" s="27"/>
      <c r="E13" s="2"/>
      <c r="F13" s="2"/>
      <c r="G13" s="2"/>
      <c r="H13" s="24"/>
      <c r="I13" s="24"/>
      <c r="J13" s="24"/>
      <c r="K13" s="33">
        <f aca="true" t="shared" si="1" ref="K13:K18">SUM(H13:J13)</f>
        <v>0</v>
      </c>
      <c r="L13" s="24"/>
      <c r="M13" s="24"/>
      <c r="N13" s="33">
        <f t="shared" si="0"/>
        <v>0</v>
      </c>
      <c r="O13" s="39">
        <v>3</v>
      </c>
      <c r="P13" s="2"/>
      <c r="Q13" s="33">
        <f aca="true" t="shared" si="2" ref="Q13:Q18">+O13*P13</f>
        <v>0</v>
      </c>
      <c r="R13" s="44">
        <f aca="true" t="shared" si="3" ref="R13:R18">+N13*Q13</f>
        <v>0</v>
      </c>
      <c r="S13" s="47"/>
    </row>
    <row r="14" spans="2:19" ht="12">
      <c r="B14" s="27">
        <v>3</v>
      </c>
      <c r="C14" s="27"/>
      <c r="D14" s="27"/>
      <c r="E14" s="2"/>
      <c r="F14" s="2"/>
      <c r="G14" s="2"/>
      <c r="H14" s="24"/>
      <c r="I14" s="24"/>
      <c r="J14" s="24"/>
      <c r="K14" s="33">
        <f t="shared" si="1"/>
        <v>0</v>
      </c>
      <c r="L14" s="24"/>
      <c r="M14" s="24"/>
      <c r="N14" s="33">
        <f t="shared" si="0"/>
        <v>0</v>
      </c>
      <c r="O14" s="39">
        <v>3</v>
      </c>
      <c r="P14" s="2"/>
      <c r="Q14" s="33">
        <f t="shared" si="2"/>
        <v>0</v>
      </c>
      <c r="R14" s="44">
        <f t="shared" si="3"/>
        <v>0</v>
      </c>
      <c r="S14" s="47"/>
    </row>
    <row r="15" spans="2:19" ht="12">
      <c r="B15" s="27">
        <v>4</v>
      </c>
      <c r="C15" s="27"/>
      <c r="D15" s="27"/>
      <c r="E15" s="2"/>
      <c r="F15" s="2"/>
      <c r="G15" s="2"/>
      <c r="H15" s="24"/>
      <c r="I15" s="24"/>
      <c r="J15" s="24"/>
      <c r="K15" s="33">
        <f t="shared" si="1"/>
        <v>0</v>
      </c>
      <c r="L15" s="24"/>
      <c r="M15" s="24"/>
      <c r="N15" s="33">
        <f t="shared" si="0"/>
        <v>0</v>
      </c>
      <c r="O15" s="39">
        <v>3</v>
      </c>
      <c r="P15" s="2"/>
      <c r="Q15" s="33">
        <f t="shared" si="2"/>
        <v>0</v>
      </c>
      <c r="R15" s="44">
        <f t="shared" si="3"/>
        <v>0</v>
      </c>
      <c r="S15" s="47"/>
    </row>
    <row r="16" spans="2:19" ht="12">
      <c r="B16" s="27">
        <v>5</v>
      </c>
      <c r="C16" s="27"/>
      <c r="D16" s="27"/>
      <c r="E16" s="2"/>
      <c r="F16" s="2"/>
      <c r="G16" s="2"/>
      <c r="H16" s="24"/>
      <c r="I16" s="24"/>
      <c r="J16" s="24"/>
      <c r="K16" s="33">
        <f t="shared" si="1"/>
        <v>0</v>
      </c>
      <c r="L16" s="24"/>
      <c r="M16" s="24"/>
      <c r="N16" s="33">
        <f t="shared" si="0"/>
        <v>0</v>
      </c>
      <c r="O16" s="39">
        <v>3</v>
      </c>
      <c r="P16" s="2"/>
      <c r="Q16" s="33">
        <f t="shared" si="2"/>
        <v>0</v>
      </c>
      <c r="R16" s="44">
        <f t="shared" si="3"/>
        <v>0</v>
      </c>
      <c r="S16" s="47"/>
    </row>
    <row r="17" spans="2:19" ht="11.25">
      <c r="B17" s="27">
        <v>6</v>
      </c>
      <c r="C17" s="27"/>
      <c r="D17" s="27"/>
      <c r="E17" s="2"/>
      <c r="F17" s="2"/>
      <c r="G17" s="2"/>
      <c r="H17" s="24"/>
      <c r="I17" s="24"/>
      <c r="J17" s="24"/>
      <c r="K17" s="33">
        <f t="shared" si="1"/>
        <v>0</v>
      </c>
      <c r="L17" s="24"/>
      <c r="M17" s="24"/>
      <c r="N17" s="33">
        <f t="shared" si="0"/>
        <v>0</v>
      </c>
      <c r="O17" s="39">
        <v>3</v>
      </c>
      <c r="P17" s="2"/>
      <c r="Q17" s="33">
        <f t="shared" si="2"/>
        <v>0</v>
      </c>
      <c r="R17" s="44">
        <f t="shared" si="3"/>
        <v>0</v>
      </c>
      <c r="S17" s="163">
        <f>SUM(R12:R18)</f>
        <v>0</v>
      </c>
    </row>
    <row r="18" spans="2:19" ht="11.25">
      <c r="B18" s="22">
        <v>7</v>
      </c>
      <c r="C18" s="22"/>
      <c r="D18" s="22"/>
      <c r="E18" s="3"/>
      <c r="F18" s="3"/>
      <c r="G18" s="3"/>
      <c r="H18" s="25"/>
      <c r="I18" s="25"/>
      <c r="J18" s="25"/>
      <c r="K18" s="34">
        <f t="shared" si="1"/>
        <v>0</v>
      </c>
      <c r="L18" s="25"/>
      <c r="M18" s="25"/>
      <c r="N18" s="34">
        <f t="shared" si="0"/>
        <v>0</v>
      </c>
      <c r="O18" s="40">
        <v>3</v>
      </c>
      <c r="P18" s="3"/>
      <c r="Q18" s="34">
        <f t="shared" si="2"/>
        <v>0</v>
      </c>
      <c r="R18" s="45">
        <f t="shared" si="3"/>
        <v>0</v>
      </c>
      <c r="S18" s="163"/>
    </row>
    <row r="19" spans="2:19" ht="13.5" customHeight="1">
      <c r="B19" s="113"/>
      <c r="C19" s="106" t="s">
        <v>41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48"/>
    </row>
    <row r="20" spans="2:19" ht="12">
      <c r="B20" s="186" t="s">
        <v>24</v>
      </c>
      <c r="C20" s="186" t="s">
        <v>31</v>
      </c>
      <c r="D20" s="186" t="s">
        <v>21</v>
      </c>
      <c r="E20" s="186" t="s">
        <v>12</v>
      </c>
      <c r="F20" s="189" t="s">
        <v>23</v>
      </c>
      <c r="G20" s="189" t="s">
        <v>9</v>
      </c>
      <c r="H20" s="175" t="s">
        <v>96</v>
      </c>
      <c r="I20" s="175"/>
      <c r="J20" s="175"/>
      <c r="K20" s="176"/>
      <c r="L20" s="175"/>
      <c r="M20" s="175"/>
      <c r="N20" s="176"/>
      <c r="O20" s="213" t="s">
        <v>8</v>
      </c>
      <c r="P20" s="214"/>
      <c r="Q20" s="214"/>
      <c r="R20" s="215"/>
      <c r="S20" s="47"/>
    </row>
    <row r="21" spans="2:19" ht="12">
      <c r="B21" s="187"/>
      <c r="C21" s="187"/>
      <c r="D21" s="187"/>
      <c r="E21" s="187"/>
      <c r="F21" s="190"/>
      <c r="G21" s="190"/>
      <c r="H21" s="160" t="s">
        <v>70</v>
      </c>
      <c r="I21" s="161"/>
      <c r="J21" s="161"/>
      <c r="K21" s="162"/>
      <c r="L21" s="35" t="s">
        <v>19</v>
      </c>
      <c r="M21" s="69" t="s">
        <v>29</v>
      </c>
      <c r="N21" s="58" t="s">
        <v>2</v>
      </c>
      <c r="O21" s="216"/>
      <c r="P21" s="217"/>
      <c r="Q21" s="217"/>
      <c r="R21" s="218"/>
      <c r="S21" s="47"/>
    </row>
    <row r="22" spans="2:19" ht="12">
      <c r="B22" s="187"/>
      <c r="C22" s="187"/>
      <c r="D22" s="187"/>
      <c r="E22" s="187"/>
      <c r="F22" s="190"/>
      <c r="G22" s="190"/>
      <c r="H22" s="67" t="s">
        <v>6</v>
      </c>
      <c r="I22" s="67" t="s">
        <v>83</v>
      </c>
      <c r="J22" s="69" t="s">
        <v>86</v>
      </c>
      <c r="K22" s="67" t="s">
        <v>95</v>
      </c>
      <c r="L22" s="36" t="s">
        <v>25</v>
      </c>
      <c r="M22" s="70" t="s">
        <v>89</v>
      </c>
      <c r="N22" s="72" t="s">
        <v>37</v>
      </c>
      <c r="O22" s="6" t="s">
        <v>92</v>
      </c>
      <c r="P22" s="5"/>
      <c r="Q22" s="5"/>
      <c r="R22" s="89" t="s">
        <v>37</v>
      </c>
      <c r="S22" s="47"/>
    </row>
    <row r="23" spans="2:19" ht="12">
      <c r="B23" s="188"/>
      <c r="C23" s="188"/>
      <c r="D23" s="188"/>
      <c r="E23" s="188"/>
      <c r="F23" s="191"/>
      <c r="G23" s="191"/>
      <c r="H23" s="68" t="s">
        <v>85</v>
      </c>
      <c r="I23" s="68" t="s">
        <v>88</v>
      </c>
      <c r="J23" s="73" t="s">
        <v>87</v>
      </c>
      <c r="K23" s="68" t="s">
        <v>87</v>
      </c>
      <c r="L23" s="37" t="s">
        <v>20</v>
      </c>
      <c r="M23" s="73" t="s">
        <v>90</v>
      </c>
      <c r="N23" s="52" t="s">
        <v>38</v>
      </c>
      <c r="O23" s="6" t="s">
        <v>29</v>
      </c>
      <c r="P23" s="5"/>
      <c r="Q23" s="5">
        <v>1</v>
      </c>
      <c r="R23" s="89" t="s">
        <v>93</v>
      </c>
      <c r="S23" s="47"/>
    </row>
    <row r="24" spans="2:19" ht="12.75" thickBot="1">
      <c r="B24" s="27">
        <v>1</v>
      </c>
      <c r="C24" s="27"/>
      <c r="D24" s="27"/>
      <c r="E24" s="2"/>
      <c r="F24" s="2"/>
      <c r="G24" s="2"/>
      <c r="H24" s="84"/>
      <c r="I24" s="84"/>
      <c r="J24" s="86"/>
      <c r="K24" s="84"/>
      <c r="L24" s="33">
        <f>SUM(H24:K24)</f>
        <v>0</v>
      </c>
      <c r="M24" s="87"/>
      <c r="N24" s="32">
        <f>+L24*M24</f>
        <v>0</v>
      </c>
      <c r="O24" s="92" t="s">
        <v>94</v>
      </c>
      <c r="P24" s="93"/>
      <c r="Q24" s="94">
        <f>+Q22*Q23</f>
        <v>0</v>
      </c>
      <c r="R24" s="95"/>
      <c r="S24" s="47"/>
    </row>
    <row r="25" spans="2:19" ht="12" thickTop="1">
      <c r="B25" s="27">
        <v>2</v>
      </c>
      <c r="C25" s="27"/>
      <c r="D25" s="27"/>
      <c r="E25" s="2"/>
      <c r="F25" s="2"/>
      <c r="G25" s="2"/>
      <c r="H25" s="24"/>
      <c r="I25" s="24"/>
      <c r="J25" s="87"/>
      <c r="K25" s="61"/>
      <c r="L25" s="33">
        <f>SUM(H25:K25)</f>
        <v>0</v>
      </c>
      <c r="M25" s="87"/>
      <c r="N25" s="33">
        <f>+L25*M25</f>
        <v>0</v>
      </c>
      <c r="O25" s="100" t="s">
        <v>97</v>
      </c>
      <c r="P25" s="101"/>
      <c r="Q25" s="101"/>
      <c r="R25" s="102" t="s">
        <v>87</v>
      </c>
      <c r="S25" s="163">
        <f>SUM(N24:N26)</f>
        <v>0</v>
      </c>
    </row>
    <row r="26" spans="2:19" ht="11.25">
      <c r="B26" s="22">
        <v>3</v>
      </c>
      <c r="C26" s="22"/>
      <c r="D26" s="22"/>
      <c r="E26" s="3"/>
      <c r="F26" s="3"/>
      <c r="G26" s="3"/>
      <c r="H26" s="25"/>
      <c r="I26" s="25"/>
      <c r="J26" s="88"/>
      <c r="K26" s="62"/>
      <c r="L26" s="33">
        <f>SUM(H26:K26)</f>
        <v>0</v>
      </c>
      <c r="M26" s="88"/>
      <c r="N26" s="34">
        <f>+L26*M26</f>
        <v>0</v>
      </c>
      <c r="O26" s="66"/>
      <c r="P26" s="90"/>
      <c r="Q26" s="91"/>
      <c r="R26" s="85"/>
      <c r="S26" s="164"/>
    </row>
    <row r="27" spans="2:19" ht="12.75">
      <c r="B27" s="113"/>
      <c r="C27" s="106" t="s">
        <v>102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48"/>
    </row>
    <row r="28" spans="2:19" ht="12" customHeight="1">
      <c r="B28" s="186" t="s">
        <v>24</v>
      </c>
      <c r="C28" s="186" t="s">
        <v>31</v>
      </c>
      <c r="D28" s="186" t="s">
        <v>21</v>
      </c>
      <c r="E28" s="186" t="s">
        <v>12</v>
      </c>
      <c r="F28" s="189" t="s">
        <v>23</v>
      </c>
      <c r="G28" s="189" t="s">
        <v>9</v>
      </c>
      <c r="H28" s="175" t="s">
        <v>14</v>
      </c>
      <c r="I28" s="175"/>
      <c r="J28" s="175"/>
      <c r="K28" s="176"/>
      <c r="L28" s="175"/>
      <c r="M28" s="175"/>
      <c r="N28" s="175"/>
      <c r="O28" s="177" t="s">
        <v>69</v>
      </c>
      <c r="P28" s="177"/>
      <c r="Q28" s="177"/>
      <c r="R28" s="177"/>
      <c r="S28" s="49"/>
    </row>
    <row r="29" spans="2:19" ht="12">
      <c r="B29" s="187"/>
      <c r="C29" s="187"/>
      <c r="D29" s="187"/>
      <c r="E29" s="187"/>
      <c r="F29" s="190"/>
      <c r="G29" s="190"/>
      <c r="H29" s="178" t="s">
        <v>39</v>
      </c>
      <c r="I29" s="178"/>
      <c r="J29" s="179"/>
      <c r="K29" s="29" t="s">
        <v>2</v>
      </c>
      <c r="L29" s="202" t="s">
        <v>40</v>
      </c>
      <c r="M29" s="202"/>
      <c r="N29" s="35" t="s">
        <v>19</v>
      </c>
      <c r="O29" s="203" t="s">
        <v>29</v>
      </c>
      <c r="P29" s="219"/>
      <c r="Q29" s="203"/>
      <c r="R29" s="29" t="s">
        <v>2</v>
      </c>
      <c r="S29" s="49"/>
    </row>
    <row r="30" spans="2:19" ht="12">
      <c r="B30" s="187"/>
      <c r="C30" s="187"/>
      <c r="D30" s="187"/>
      <c r="E30" s="187"/>
      <c r="F30" s="190"/>
      <c r="G30" s="190"/>
      <c r="H30" s="204" t="s">
        <v>4</v>
      </c>
      <c r="I30" s="205" t="s">
        <v>5</v>
      </c>
      <c r="J30" s="53" t="s">
        <v>6</v>
      </c>
      <c r="K30" s="30" t="s">
        <v>25</v>
      </c>
      <c r="L30" s="55" t="s">
        <v>32</v>
      </c>
      <c r="M30" s="55" t="s">
        <v>84</v>
      </c>
      <c r="N30" s="36" t="s">
        <v>25</v>
      </c>
      <c r="O30" s="220" t="s">
        <v>35</v>
      </c>
      <c r="P30" s="103" t="s">
        <v>98</v>
      </c>
      <c r="Q30" s="222" t="s">
        <v>2</v>
      </c>
      <c r="R30" s="51" t="s">
        <v>37</v>
      </c>
      <c r="S30" s="49"/>
    </row>
    <row r="31" spans="2:19" ht="12">
      <c r="B31" s="188"/>
      <c r="C31" s="188"/>
      <c r="D31" s="188"/>
      <c r="E31" s="188"/>
      <c r="F31" s="191"/>
      <c r="G31" s="191"/>
      <c r="H31" s="188"/>
      <c r="I31" s="206"/>
      <c r="J31" s="54" t="s">
        <v>7</v>
      </c>
      <c r="K31" s="31" t="s">
        <v>15</v>
      </c>
      <c r="L31" s="56" t="s">
        <v>16</v>
      </c>
      <c r="M31" s="56">
        <v>1.4</v>
      </c>
      <c r="N31" s="37" t="s">
        <v>20</v>
      </c>
      <c r="O31" s="221"/>
      <c r="P31" s="105" t="s">
        <v>36</v>
      </c>
      <c r="Q31" s="223"/>
      <c r="R31" s="52" t="s">
        <v>38</v>
      </c>
      <c r="S31" s="49"/>
    </row>
    <row r="32" spans="2:19" ht="12">
      <c r="B32" s="26">
        <v>1</v>
      </c>
      <c r="C32" s="26"/>
      <c r="D32" s="26"/>
      <c r="E32" s="1"/>
      <c r="F32" s="1"/>
      <c r="G32" s="1"/>
      <c r="H32" s="23"/>
      <c r="I32" s="23"/>
      <c r="J32" s="23"/>
      <c r="K32" s="32">
        <f>SUM(H32:J32)</f>
        <v>0</v>
      </c>
      <c r="L32" s="23"/>
      <c r="M32" s="23"/>
      <c r="N32" s="32">
        <f>+K32-L32-M32</f>
        <v>0</v>
      </c>
      <c r="O32" s="38">
        <v>4.5</v>
      </c>
      <c r="P32" s="104"/>
      <c r="Q32" s="32">
        <f>O32*P32</f>
        <v>0</v>
      </c>
      <c r="R32" s="32">
        <f>+N32*Q32</f>
        <v>0</v>
      </c>
      <c r="S32" s="49"/>
    </row>
    <row r="33" spans="2:19" ht="12">
      <c r="B33" s="27">
        <v>2</v>
      </c>
      <c r="C33" s="27"/>
      <c r="D33" s="27"/>
      <c r="E33" s="2"/>
      <c r="F33" s="2"/>
      <c r="G33" s="2"/>
      <c r="H33" s="24"/>
      <c r="I33" s="24"/>
      <c r="J33" s="24"/>
      <c r="K33" s="33">
        <f>SUM(H33:J33)</f>
        <v>0</v>
      </c>
      <c r="L33" s="24"/>
      <c r="M33" s="24"/>
      <c r="N33" s="33">
        <f>+K33-L33-M33</f>
        <v>0</v>
      </c>
      <c r="O33" s="39">
        <v>4.5</v>
      </c>
      <c r="P33" s="2"/>
      <c r="Q33" s="33">
        <f>O33*P33</f>
        <v>0</v>
      </c>
      <c r="R33" s="33">
        <f>+N33*Q33</f>
        <v>0</v>
      </c>
      <c r="S33" s="49"/>
    </row>
    <row r="34" spans="2:19" ht="11.25">
      <c r="B34" s="27">
        <v>3</v>
      </c>
      <c r="C34" s="27"/>
      <c r="D34" s="27"/>
      <c r="E34" s="2"/>
      <c r="F34" s="2"/>
      <c r="G34" s="2"/>
      <c r="H34" s="24"/>
      <c r="I34" s="24"/>
      <c r="J34" s="24"/>
      <c r="K34" s="33">
        <f>SUM(H34:J34)</f>
        <v>0</v>
      </c>
      <c r="L34" s="24"/>
      <c r="M34" s="24"/>
      <c r="N34" s="33">
        <f>+K34-L34-M34</f>
        <v>0</v>
      </c>
      <c r="O34" s="39">
        <v>4.5</v>
      </c>
      <c r="P34" s="2"/>
      <c r="Q34" s="33">
        <f>O34*P34</f>
        <v>0</v>
      </c>
      <c r="R34" s="33">
        <f>+N34*Q34</f>
        <v>0</v>
      </c>
      <c r="S34" s="163">
        <f>SUM(R32:R35)</f>
        <v>0</v>
      </c>
    </row>
    <row r="35" spans="2:19" ht="11.25">
      <c r="B35" s="22">
        <v>4</v>
      </c>
      <c r="C35" s="22"/>
      <c r="D35" s="22"/>
      <c r="E35" s="3"/>
      <c r="F35" s="3"/>
      <c r="G35" s="3"/>
      <c r="H35" s="25"/>
      <c r="I35" s="25"/>
      <c r="J35" s="25"/>
      <c r="K35" s="34">
        <f>SUM(H35:J35)</f>
        <v>0</v>
      </c>
      <c r="L35" s="25"/>
      <c r="M35" s="25"/>
      <c r="N35" s="34">
        <f>+K35-L35-M35</f>
        <v>0</v>
      </c>
      <c r="O35" s="40">
        <v>4.5</v>
      </c>
      <c r="P35" s="3"/>
      <c r="Q35" s="34">
        <f>O35*P35</f>
        <v>0</v>
      </c>
      <c r="R35" s="34">
        <f>+N35*Q35</f>
        <v>0</v>
      </c>
      <c r="S35" s="164"/>
    </row>
    <row r="36" spans="2:19" ht="13.5" customHeight="1">
      <c r="B36" s="113"/>
      <c r="C36" s="106" t="s">
        <v>123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48"/>
    </row>
    <row r="37" spans="2:19" ht="12">
      <c r="B37" s="186" t="s">
        <v>24</v>
      </c>
      <c r="C37" s="186" t="s">
        <v>31</v>
      </c>
      <c r="D37" s="186" t="s">
        <v>21</v>
      </c>
      <c r="E37" s="186" t="s">
        <v>12</v>
      </c>
      <c r="F37" s="189" t="s">
        <v>23</v>
      </c>
      <c r="G37" s="189" t="s">
        <v>9</v>
      </c>
      <c r="H37" s="175" t="s">
        <v>96</v>
      </c>
      <c r="I37" s="175"/>
      <c r="J37" s="175"/>
      <c r="K37" s="176"/>
      <c r="L37" s="175"/>
      <c r="M37" s="175"/>
      <c r="N37" s="176"/>
      <c r="O37" s="213" t="s">
        <v>8</v>
      </c>
      <c r="P37" s="214"/>
      <c r="Q37" s="214"/>
      <c r="R37" s="215"/>
      <c r="S37" s="47"/>
    </row>
    <row r="38" spans="2:19" ht="12">
      <c r="B38" s="187"/>
      <c r="C38" s="187"/>
      <c r="D38" s="187"/>
      <c r="E38" s="187"/>
      <c r="F38" s="190"/>
      <c r="G38" s="190"/>
      <c r="H38" s="160" t="s">
        <v>70</v>
      </c>
      <c r="I38" s="161"/>
      <c r="J38" s="161"/>
      <c r="K38" s="162"/>
      <c r="L38" s="140" t="s">
        <v>19</v>
      </c>
      <c r="M38" s="142" t="s">
        <v>29</v>
      </c>
      <c r="N38" s="58" t="s">
        <v>2</v>
      </c>
      <c r="O38" s="216"/>
      <c r="P38" s="217"/>
      <c r="Q38" s="217"/>
      <c r="R38" s="218"/>
      <c r="S38" s="47"/>
    </row>
    <row r="39" spans="2:19" ht="12">
      <c r="B39" s="187"/>
      <c r="C39" s="187"/>
      <c r="D39" s="187"/>
      <c r="E39" s="187"/>
      <c r="F39" s="190"/>
      <c r="G39" s="190"/>
      <c r="H39" s="139" t="s">
        <v>6</v>
      </c>
      <c r="I39" s="139" t="s">
        <v>83</v>
      </c>
      <c r="J39" s="142" t="s">
        <v>86</v>
      </c>
      <c r="K39" s="139" t="s">
        <v>95</v>
      </c>
      <c r="L39" s="36" t="s">
        <v>25</v>
      </c>
      <c r="M39" s="143" t="s">
        <v>89</v>
      </c>
      <c r="N39" s="146" t="s">
        <v>37</v>
      </c>
      <c r="O39" s="6" t="s">
        <v>92</v>
      </c>
      <c r="P39" s="5"/>
      <c r="Q39" s="5"/>
      <c r="R39" s="89" t="s">
        <v>37</v>
      </c>
      <c r="S39" s="47"/>
    </row>
    <row r="40" spans="2:19" ht="12">
      <c r="B40" s="188"/>
      <c r="C40" s="188"/>
      <c r="D40" s="188"/>
      <c r="E40" s="188"/>
      <c r="F40" s="191"/>
      <c r="G40" s="191"/>
      <c r="H40" s="141" t="s">
        <v>85</v>
      </c>
      <c r="I40" s="141" t="s">
        <v>88</v>
      </c>
      <c r="J40" s="145" t="s">
        <v>87</v>
      </c>
      <c r="K40" s="141" t="s">
        <v>87</v>
      </c>
      <c r="L40" s="147" t="s">
        <v>20</v>
      </c>
      <c r="M40" s="145" t="s">
        <v>90</v>
      </c>
      <c r="N40" s="144" t="s">
        <v>38</v>
      </c>
      <c r="O40" s="6" t="s">
        <v>29</v>
      </c>
      <c r="P40" s="5"/>
      <c r="Q40" s="5">
        <v>1</v>
      </c>
      <c r="R40" s="89" t="s">
        <v>93</v>
      </c>
      <c r="S40" s="47"/>
    </row>
    <row r="41" spans="2:19" ht="12.75" thickBot="1">
      <c r="B41" s="64">
        <v>1</v>
      </c>
      <c r="C41" s="64"/>
      <c r="D41" s="64"/>
      <c r="E41" s="2"/>
      <c r="F41" s="2"/>
      <c r="G41" s="2"/>
      <c r="H41" s="84"/>
      <c r="I41" s="84"/>
      <c r="J41" s="86"/>
      <c r="K41" s="84"/>
      <c r="L41" s="33">
        <f>SUM(H41:K41)</f>
        <v>0</v>
      </c>
      <c r="M41" s="87"/>
      <c r="N41" s="32">
        <f>+L41*M41</f>
        <v>0</v>
      </c>
      <c r="O41" s="92" t="s">
        <v>94</v>
      </c>
      <c r="P41" s="93"/>
      <c r="Q41" s="94">
        <f>+Q39*Q40</f>
        <v>0</v>
      </c>
      <c r="R41" s="95"/>
      <c r="S41" s="47"/>
    </row>
    <row r="42" spans="2:19" ht="12" thickTop="1">
      <c r="B42" s="64">
        <v>2</v>
      </c>
      <c r="C42" s="64"/>
      <c r="D42" s="64"/>
      <c r="E42" s="2"/>
      <c r="F42" s="2"/>
      <c r="G42" s="2"/>
      <c r="H42" s="61"/>
      <c r="I42" s="61"/>
      <c r="J42" s="87"/>
      <c r="K42" s="61"/>
      <c r="L42" s="33">
        <f>SUM(H42:K42)</f>
        <v>0</v>
      </c>
      <c r="M42" s="87"/>
      <c r="N42" s="33">
        <f>+L42*M42</f>
        <v>0</v>
      </c>
      <c r="O42" s="100" t="s">
        <v>97</v>
      </c>
      <c r="P42" s="101"/>
      <c r="Q42" s="101"/>
      <c r="R42" s="102" t="s">
        <v>87</v>
      </c>
      <c r="S42" s="163">
        <f>SUM(N41:N43)</f>
        <v>0</v>
      </c>
    </row>
    <row r="43" spans="2:19" ht="11.25">
      <c r="B43" s="59">
        <v>3</v>
      </c>
      <c r="C43" s="59"/>
      <c r="D43" s="59"/>
      <c r="E43" s="3"/>
      <c r="F43" s="3"/>
      <c r="G43" s="3"/>
      <c r="H43" s="62"/>
      <c r="I43" s="62"/>
      <c r="J43" s="88"/>
      <c r="K43" s="62"/>
      <c r="L43" s="34">
        <f>SUM(H43:K43)</f>
        <v>0</v>
      </c>
      <c r="M43" s="88"/>
      <c r="N43" s="34">
        <f>+L43*M43</f>
        <v>0</v>
      </c>
      <c r="O43" s="66"/>
      <c r="P43" s="90"/>
      <c r="Q43" s="91"/>
      <c r="R43" s="85"/>
      <c r="S43" s="164"/>
    </row>
    <row r="44" spans="2:19" ht="12" customHeight="1">
      <c r="B44" s="224" t="s">
        <v>54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98"/>
    </row>
    <row r="45" spans="13:19" ht="14.25" customHeight="1">
      <c r="M45" s="65"/>
      <c r="S45" s="97"/>
    </row>
    <row r="46" spans="3:19" ht="12.75">
      <c r="C46" s="117" t="s">
        <v>124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S46" s="48"/>
    </row>
    <row r="47" spans="2:19" ht="12" customHeight="1">
      <c r="B47" s="186" t="s">
        <v>24</v>
      </c>
      <c r="C47" s="186" t="s">
        <v>31</v>
      </c>
      <c r="D47" s="186" t="s">
        <v>21</v>
      </c>
      <c r="E47" s="186" t="s">
        <v>12</v>
      </c>
      <c r="F47" s="189" t="s">
        <v>23</v>
      </c>
      <c r="G47" s="189" t="s">
        <v>9</v>
      </c>
      <c r="H47" s="175" t="s">
        <v>14</v>
      </c>
      <c r="I47" s="175"/>
      <c r="J47" s="175"/>
      <c r="K47" s="176"/>
      <c r="L47" s="175"/>
      <c r="M47" s="175"/>
      <c r="N47" s="175"/>
      <c r="O47" s="177" t="s">
        <v>69</v>
      </c>
      <c r="P47" s="177"/>
      <c r="Q47" s="177"/>
      <c r="R47" s="177"/>
      <c r="S47" s="49"/>
    </row>
    <row r="48" spans="2:19" ht="12">
      <c r="B48" s="187"/>
      <c r="C48" s="187"/>
      <c r="D48" s="187"/>
      <c r="E48" s="187"/>
      <c r="F48" s="190"/>
      <c r="G48" s="190"/>
      <c r="H48" s="178" t="s">
        <v>39</v>
      </c>
      <c r="I48" s="178"/>
      <c r="J48" s="179"/>
      <c r="K48" s="29" t="s">
        <v>2</v>
      </c>
      <c r="L48" s="202" t="s">
        <v>40</v>
      </c>
      <c r="M48" s="202"/>
      <c r="N48" s="29" t="s">
        <v>19</v>
      </c>
      <c r="O48" s="203" t="s">
        <v>29</v>
      </c>
      <c r="P48" s="203"/>
      <c r="Q48" s="203"/>
      <c r="R48" s="20" t="s">
        <v>2</v>
      </c>
      <c r="S48" s="49"/>
    </row>
    <row r="49" spans="2:19" ht="12">
      <c r="B49" s="187"/>
      <c r="C49" s="187"/>
      <c r="D49" s="187"/>
      <c r="E49" s="187"/>
      <c r="F49" s="190"/>
      <c r="G49" s="190"/>
      <c r="H49" s="204" t="s">
        <v>4</v>
      </c>
      <c r="I49" s="205" t="s">
        <v>5</v>
      </c>
      <c r="J49" s="53" t="s">
        <v>6</v>
      </c>
      <c r="K49" s="30" t="s">
        <v>25</v>
      </c>
      <c r="L49" s="55" t="s">
        <v>32</v>
      </c>
      <c r="M49" s="67" t="s">
        <v>84</v>
      </c>
      <c r="N49" s="51" t="s">
        <v>25</v>
      </c>
      <c r="O49" s="207" t="s">
        <v>35</v>
      </c>
      <c r="P49" s="103" t="s">
        <v>98</v>
      </c>
      <c r="Q49" s="211" t="s">
        <v>2</v>
      </c>
      <c r="R49" s="21" t="s">
        <v>37</v>
      </c>
      <c r="S49" s="49"/>
    </row>
    <row r="50" spans="2:19" ht="12">
      <c r="B50" s="188"/>
      <c r="C50" s="188"/>
      <c r="D50" s="188"/>
      <c r="E50" s="188"/>
      <c r="F50" s="191"/>
      <c r="G50" s="191"/>
      <c r="H50" s="188"/>
      <c r="I50" s="206"/>
      <c r="J50" s="54" t="s">
        <v>7</v>
      </c>
      <c r="K50" s="31" t="s">
        <v>15</v>
      </c>
      <c r="L50" s="56" t="s">
        <v>16</v>
      </c>
      <c r="M50" s="68">
        <v>1.6</v>
      </c>
      <c r="N50" s="52" t="s">
        <v>20</v>
      </c>
      <c r="O50" s="208"/>
      <c r="P50" s="105" t="s">
        <v>36</v>
      </c>
      <c r="Q50" s="212"/>
      <c r="R50" s="19" t="s">
        <v>38</v>
      </c>
      <c r="S50" s="49"/>
    </row>
    <row r="51" spans="2:19" ht="12">
      <c r="B51" s="26">
        <v>1</v>
      </c>
      <c r="C51" s="26"/>
      <c r="D51" s="26"/>
      <c r="E51" s="1"/>
      <c r="F51" s="1"/>
      <c r="G51" s="1"/>
      <c r="H51" s="23"/>
      <c r="I51" s="23"/>
      <c r="J51" s="23"/>
      <c r="K51" s="32">
        <f>SUM(H51:J51)</f>
        <v>0</v>
      </c>
      <c r="L51" s="23"/>
      <c r="M51" s="23"/>
      <c r="N51" s="32">
        <f>+K51-L51-M51</f>
        <v>0</v>
      </c>
      <c r="O51" s="38">
        <v>4.5</v>
      </c>
      <c r="P51" s="1"/>
      <c r="Q51" s="32">
        <f>O51*P51</f>
        <v>0</v>
      </c>
      <c r="R51" s="12">
        <f>+N51*Q51</f>
        <v>0</v>
      </c>
      <c r="S51" s="49"/>
    </row>
    <row r="52" spans="2:19" ht="12">
      <c r="B52" s="27">
        <v>2</v>
      </c>
      <c r="C52" s="27"/>
      <c r="D52" s="27"/>
      <c r="E52" s="2"/>
      <c r="F52" s="2"/>
      <c r="G52" s="2"/>
      <c r="H52" s="24"/>
      <c r="I52" s="24"/>
      <c r="J52" s="24"/>
      <c r="K52" s="33">
        <f>SUM(H52:J52)</f>
        <v>0</v>
      </c>
      <c r="L52" s="24"/>
      <c r="M52" s="24"/>
      <c r="N52" s="33">
        <f>+K52-L52-M52</f>
        <v>0</v>
      </c>
      <c r="O52" s="39">
        <v>4.5</v>
      </c>
      <c r="P52" s="2"/>
      <c r="Q52" s="33">
        <f>O52*P52</f>
        <v>0</v>
      </c>
      <c r="R52" s="13">
        <f>+N52*Q52</f>
        <v>0</v>
      </c>
      <c r="S52" s="49"/>
    </row>
    <row r="53" spans="2:19" ht="11.25" customHeight="1">
      <c r="B53" s="22">
        <v>3</v>
      </c>
      <c r="C53" s="22"/>
      <c r="D53" s="22"/>
      <c r="E53" s="3"/>
      <c r="F53" s="3"/>
      <c r="G53" s="3"/>
      <c r="H53" s="25"/>
      <c r="I53" s="25"/>
      <c r="J53" s="25"/>
      <c r="K53" s="34">
        <f>SUM(H53:J53)</f>
        <v>0</v>
      </c>
      <c r="L53" s="25"/>
      <c r="M53" s="25"/>
      <c r="N53" s="34">
        <f>+K53-L53-M53</f>
        <v>0</v>
      </c>
      <c r="O53" s="40">
        <v>4.5</v>
      </c>
      <c r="P53" s="3"/>
      <c r="Q53" s="34">
        <f>O53*P53</f>
        <v>0</v>
      </c>
      <c r="R53" s="14">
        <f>+N53*Q53</f>
        <v>0</v>
      </c>
      <c r="S53" s="50">
        <f>SUM(R51:R53)</f>
        <v>0</v>
      </c>
    </row>
    <row r="54" spans="2:19" ht="12.75">
      <c r="B54" s="113"/>
      <c r="C54" s="106" t="s">
        <v>125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0"/>
      <c r="S54" s="48"/>
    </row>
    <row r="55" spans="2:19" ht="12" customHeight="1">
      <c r="B55" s="186" t="s">
        <v>24</v>
      </c>
      <c r="C55" s="186" t="s">
        <v>31</v>
      </c>
      <c r="D55" s="186" t="s">
        <v>21</v>
      </c>
      <c r="E55" s="186" t="s">
        <v>12</v>
      </c>
      <c r="F55" s="189" t="s">
        <v>23</v>
      </c>
      <c r="G55" s="189" t="s">
        <v>9</v>
      </c>
      <c r="H55" s="175" t="s">
        <v>96</v>
      </c>
      <c r="I55" s="175"/>
      <c r="J55" s="175"/>
      <c r="K55" s="176"/>
      <c r="L55" s="175"/>
      <c r="M55" s="175"/>
      <c r="N55" s="176"/>
      <c r="O55" s="225" t="s">
        <v>8</v>
      </c>
      <c r="P55" s="226"/>
      <c r="Q55" s="226"/>
      <c r="R55" s="227"/>
      <c r="S55" s="49"/>
    </row>
    <row r="56" spans="2:19" ht="12" customHeight="1">
      <c r="B56" s="187"/>
      <c r="C56" s="187"/>
      <c r="D56" s="187"/>
      <c r="E56" s="187"/>
      <c r="F56" s="190"/>
      <c r="G56" s="190"/>
      <c r="H56" s="160" t="s">
        <v>70</v>
      </c>
      <c r="I56" s="161"/>
      <c r="J56" s="161"/>
      <c r="K56" s="162"/>
      <c r="L56" s="74" t="s">
        <v>19</v>
      </c>
      <c r="M56" s="69" t="s">
        <v>29</v>
      </c>
      <c r="N56" s="58" t="s">
        <v>2</v>
      </c>
      <c r="O56" s="228"/>
      <c r="P56" s="229"/>
      <c r="Q56" s="229"/>
      <c r="R56" s="230"/>
      <c r="S56" s="49"/>
    </row>
    <row r="57" spans="2:19" ht="12" customHeight="1">
      <c r="B57" s="187"/>
      <c r="C57" s="187"/>
      <c r="D57" s="187"/>
      <c r="E57" s="187"/>
      <c r="F57" s="190"/>
      <c r="G57" s="190"/>
      <c r="H57" s="67" t="s">
        <v>6</v>
      </c>
      <c r="I57" s="67" t="s">
        <v>83</v>
      </c>
      <c r="J57" s="69" t="s">
        <v>86</v>
      </c>
      <c r="K57" s="67" t="s">
        <v>95</v>
      </c>
      <c r="L57" s="36" t="s">
        <v>25</v>
      </c>
      <c r="M57" s="70" t="s">
        <v>89</v>
      </c>
      <c r="N57" s="72" t="s">
        <v>37</v>
      </c>
      <c r="O57" s="6" t="s">
        <v>92</v>
      </c>
      <c r="P57" s="5"/>
      <c r="Q57" s="5"/>
      <c r="R57" s="89" t="s">
        <v>37</v>
      </c>
      <c r="S57" s="49"/>
    </row>
    <row r="58" spans="2:19" ht="12">
      <c r="B58" s="188"/>
      <c r="C58" s="188"/>
      <c r="D58" s="188"/>
      <c r="E58" s="188"/>
      <c r="F58" s="191"/>
      <c r="G58" s="191"/>
      <c r="H58" s="68" t="s">
        <v>91</v>
      </c>
      <c r="I58" s="68" t="s">
        <v>88</v>
      </c>
      <c r="J58" s="73" t="s">
        <v>87</v>
      </c>
      <c r="K58" s="68" t="s">
        <v>87</v>
      </c>
      <c r="L58" s="37" t="s">
        <v>20</v>
      </c>
      <c r="M58" s="73" t="s">
        <v>90</v>
      </c>
      <c r="N58" s="52" t="s">
        <v>38</v>
      </c>
      <c r="O58" s="6" t="s">
        <v>29</v>
      </c>
      <c r="P58" s="5"/>
      <c r="Q58" s="5">
        <v>1</v>
      </c>
      <c r="R58" s="89" t="s">
        <v>93</v>
      </c>
      <c r="S58" s="49"/>
    </row>
    <row r="59" spans="2:19" ht="12.75" thickBot="1">
      <c r="B59" s="63">
        <v>1</v>
      </c>
      <c r="C59" s="63"/>
      <c r="D59" s="63"/>
      <c r="E59" s="1"/>
      <c r="F59" s="1"/>
      <c r="G59" s="1"/>
      <c r="H59" s="60"/>
      <c r="I59" s="60"/>
      <c r="J59" s="96"/>
      <c r="K59" s="60"/>
      <c r="L59" s="32">
        <f>SUM(H59:K59)</f>
        <v>0</v>
      </c>
      <c r="M59" s="96"/>
      <c r="N59" s="32">
        <f>+L59*M59</f>
        <v>0</v>
      </c>
      <c r="O59" s="92" t="s">
        <v>94</v>
      </c>
      <c r="P59" s="93"/>
      <c r="Q59" s="94">
        <f>+Q57*Q58</f>
        <v>0</v>
      </c>
      <c r="R59" s="95"/>
      <c r="S59" s="49"/>
    </row>
    <row r="60" spans="2:19" ht="12" thickTop="1">
      <c r="B60" s="64">
        <v>2</v>
      </c>
      <c r="C60" s="64"/>
      <c r="D60" s="64"/>
      <c r="E60" s="2"/>
      <c r="F60" s="2"/>
      <c r="G60" s="2"/>
      <c r="H60" s="61"/>
      <c r="I60" s="61"/>
      <c r="J60" s="87"/>
      <c r="K60" s="61"/>
      <c r="L60" s="33">
        <f>SUM(H60:K60)</f>
        <v>0</v>
      </c>
      <c r="M60" s="87"/>
      <c r="N60" s="33">
        <f>+L60*M60</f>
        <v>0</v>
      </c>
      <c r="O60" s="100" t="s">
        <v>97</v>
      </c>
      <c r="P60" s="101"/>
      <c r="Q60" s="101"/>
      <c r="R60" s="102" t="s">
        <v>87</v>
      </c>
      <c r="S60" s="163">
        <f>SUM(R59:R61)</f>
        <v>0</v>
      </c>
    </row>
    <row r="61" spans="2:19" ht="11.25">
      <c r="B61" s="59">
        <v>3</v>
      </c>
      <c r="C61" s="59"/>
      <c r="D61" s="59"/>
      <c r="E61" s="3"/>
      <c r="F61" s="3"/>
      <c r="G61" s="3"/>
      <c r="H61" s="62"/>
      <c r="I61" s="62"/>
      <c r="J61" s="88"/>
      <c r="K61" s="62"/>
      <c r="L61" s="34">
        <f>SUM(H61:K61)</f>
        <v>0</v>
      </c>
      <c r="M61" s="88"/>
      <c r="N61" s="34">
        <f>+L61*M61</f>
        <v>0</v>
      </c>
      <c r="O61" s="66"/>
      <c r="P61" s="90"/>
      <c r="Q61" s="91"/>
      <c r="R61" s="85"/>
      <c r="S61" s="164"/>
    </row>
    <row r="62" spans="2:19" ht="13.5" customHeight="1">
      <c r="B62" s="113"/>
      <c r="C62" s="106" t="s">
        <v>126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  <c r="S62" s="48"/>
    </row>
    <row r="63" spans="2:19" ht="12.75">
      <c r="B63" s="186" t="s">
        <v>24</v>
      </c>
      <c r="C63" s="189" t="s">
        <v>23</v>
      </c>
      <c r="D63" s="233" t="s">
        <v>1</v>
      </c>
      <c r="E63" s="234"/>
      <c r="F63" s="235"/>
      <c r="G63" s="239" t="s">
        <v>29</v>
      </c>
      <c r="H63" s="240"/>
      <c r="I63" s="240"/>
      <c r="J63" s="241"/>
      <c r="K63" s="189" t="s">
        <v>9</v>
      </c>
      <c r="L63" s="176" t="s">
        <v>2</v>
      </c>
      <c r="M63" s="264" t="s">
        <v>50</v>
      </c>
      <c r="N63" s="265"/>
      <c r="O63" s="265"/>
      <c r="P63" s="266"/>
      <c r="Q63" s="254" t="s">
        <v>8</v>
      </c>
      <c r="R63" s="255"/>
      <c r="S63" s="49"/>
    </row>
    <row r="64" spans="2:19" ht="12">
      <c r="B64" s="187"/>
      <c r="C64" s="190"/>
      <c r="D64" s="236"/>
      <c r="E64" s="237"/>
      <c r="F64" s="238"/>
      <c r="G64" s="242"/>
      <c r="H64" s="243"/>
      <c r="I64" s="243"/>
      <c r="J64" s="244"/>
      <c r="K64" s="190"/>
      <c r="L64" s="245"/>
      <c r="M64" s="252" t="s">
        <v>47</v>
      </c>
      <c r="N64" s="253"/>
      <c r="O64" s="252" t="s">
        <v>48</v>
      </c>
      <c r="P64" s="253"/>
      <c r="Q64" s="256"/>
      <c r="R64" s="257"/>
      <c r="S64" s="49"/>
    </row>
    <row r="65" spans="2:19" ht="12">
      <c r="B65" s="187"/>
      <c r="C65" s="190"/>
      <c r="D65" s="202" t="s">
        <v>26</v>
      </c>
      <c r="E65" s="233" t="s">
        <v>27</v>
      </c>
      <c r="F65" s="235"/>
      <c r="G65" s="176" t="s">
        <v>26</v>
      </c>
      <c r="H65" s="176" t="s">
        <v>27</v>
      </c>
      <c r="I65" s="55" t="s">
        <v>13</v>
      </c>
      <c r="J65" s="71" t="s">
        <v>33</v>
      </c>
      <c r="K65" s="190"/>
      <c r="L65" s="51" t="s">
        <v>37</v>
      </c>
      <c r="M65" s="79" t="s">
        <v>22</v>
      </c>
      <c r="N65" s="79" t="s">
        <v>28</v>
      </c>
      <c r="O65" s="79" t="s">
        <v>22</v>
      </c>
      <c r="P65" s="79" t="s">
        <v>28</v>
      </c>
      <c r="Q65" s="258" t="s">
        <v>68</v>
      </c>
      <c r="R65" s="259"/>
      <c r="S65" s="49"/>
    </row>
    <row r="66" spans="2:19" ht="12">
      <c r="B66" s="231"/>
      <c r="C66" s="232"/>
      <c r="D66" s="246"/>
      <c r="E66" s="269"/>
      <c r="F66" s="270"/>
      <c r="G66" s="247"/>
      <c r="H66" s="247"/>
      <c r="I66" s="57" t="s">
        <v>28</v>
      </c>
      <c r="J66" s="52" t="s">
        <v>28</v>
      </c>
      <c r="K66" s="232"/>
      <c r="L66" s="51" t="s">
        <v>38</v>
      </c>
      <c r="M66" s="80">
        <v>3</v>
      </c>
      <c r="N66" s="80">
        <v>1</v>
      </c>
      <c r="O66" s="80">
        <v>3</v>
      </c>
      <c r="P66" s="80">
        <v>1</v>
      </c>
      <c r="Q66" s="260" t="s">
        <v>66</v>
      </c>
      <c r="R66" s="261"/>
      <c r="S66" s="49"/>
    </row>
    <row r="67" spans="2:19" ht="12">
      <c r="B67" s="26">
        <v>1</v>
      </c>
      <c r="C67" s="26"/>
      <c r="D67" s="23"/>
      <c r="E67" s="23"/>
      <c r="F67" s="23" t="s">
        <v>45</v>
      </c>
      <c r="G67" s="38">
        <v>1</v>
      </c>
      <c r="H67" s="38"/>
      <c r="I67" s="23"/>
      <c r="J67" s="38">
        <f>+G67*I67</f>
        <v>0</v>
      </c>
      <c r="K67" s="23"/>
      <c r="L67" s="38">
        <f>+J67*K67</f>
        <v>0</v>
      </c>
      <c r="M67" s="81">
        <v>6</v>
      </c>
      <c r="N67" s="81">
        <v>6</v>
      </c>
      <c r="O67" s="81">
        <v>6</v>
      </c>
      <c r="P67" s="81">
        <v>13.33</v>
      </c>
      <c r="Q67" s="260" t="s">
        <v>67</v>
      </c>
      <c r="R67" s="261"/>
      <c r="S67" s="49"/>
    </row>
    <row r="68" spans="2:19" ht="12">
      <c r="B68" s="27">
        <v>2</v>
      </c>
      <c r="C68" s="27"/>
      <c r="D68" s="24"/>
      <c r="E68" s="24"/>
      <c r="F68" s="10" t="s">
        <v>42</v>
      </c>
      <c r="G68" s="39">
        <v>0.7</v>
      </c>
      <c r="H68" s="39">
        <v>0.3</v>
      </c>
      <c r="I68" s="24"/>
      <c r="J68" s="39">
        <f>+G68*I68</f>
        <v>0</v>
      </c>
      <c r="K68" s="24"/>
      <c r="L68" s="39">
        <f>+J68*K68</f>
        <v>0</v>
      </c>
      <c r="M68" s="81">
        <v>12</v>
      </c>
      <c r="N68" s="81">
        <v>20</v>
      </c>
      <c r="O68" s="81">
        <v>12</v>
      </c>
      <c r="P68" s="81">
        <v>16.67</v>
      </c>
      <c r="Q68" s="260"/>
      <c r="R68" s="261"/>
      <c r="S68" s="49"/>
    </row>
    <row r="69" spans="2:19" ht="11.25">
      <c r="B69" s="64">
        <v>3</v>
      </c>
      <c r="C69" s="64"/>
      <c r="D69" s="61"/>
      <c r="E69" s="61"/>
      <c r="F69" s="10" t="s">
        <v>43</v>
      </c>
      <c r="G69" s="39">
        <v>0.7</v>
      </c>
      <c r="H69" s="39">
        <v>0.15</v>
      </c>
      <c r="I69" s="61"/>
      <c r="J69" s="39">
        <f>+G69*I69</f>
        <v>0</v>
      </c>
      <c r="K69" s="61"/>
      <c r="L69" s="39">
        <f>+J69*K69</f>
        <v>0</v>
      </c>
      <c r="M69" s="81">
        <v>21</v>
      </c>
      <c r="N69" s="81">
        <v>21</v>
      </c>
      <c r="O69" s="81"/>
      <c r="P69" s="81"/>
      <c r="Q69" s="260"/>
      <c r="R69" s="261"/>
      <c r="S69" s="163">
        <f>SUM(L67:L70)</f>
        <v>0</v>
      </c>
    </row>
    <row r="70" spans="2:19" ht="11.25">
      <c r="B70" s="59">
        <v>4</v>
      </c>
      <c r="C70" s="59"/>
      <c r="D70" s="62"/>
      <c r="E70" s="62"/>
      <c r="F70" s="11" t="s">
        <v>44</v>
      </c>
      <c r="G70" s="40">
        <v>0.7</v>
      </c>
      <c r="H70" s="40">
        <v>0.1</v>
      </c>
      <c r="I70" s="62"/>
      <c r="J70" s="40">
        <f>+G70*I70</f>
        <v>0</v>
      </c>
      <c r="K70" s="62"/>
      <c r="L70" s="40">
        <f>+J70*K70</f>
        <v>0</v>
      </c>
      <c r="M70" s="82" t="s">
        <v>46</v>
      </c>
      <c r="N70" s="82">
        <v>30</v>
      </c>
      <c r="O70" s="82"/>
      <c r="P70" s="82"/>
      <c r="Q70" s="248"/>
      <c r="R70" s="249"/>
      <c r="S70" s="164"/>
    </row>
    <row r="71" spans="2:19" s="114" customFormat="1" ht="21" customHeight="1">
      <c r="B71" s="165" t="s">
        <v>127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7"/>
      <c r="Q71" s="250" t="s">
        <v>64</v>
      </c>
      <c r="R71" s="251"/>
      <c r="S71" s="148">
        <f>SUM(S12:S70)</f>
        <v>0</v>
      </c>
    </row>
    <row r="72" spans="2:19" s="114" customFormat="1" ht="21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267" t="s">
        <v>65</v>
      </c>
      <c r="R72" s="268"/>
      <c r="S72" s="99">
        <v>450</v>
      </c>
    </row>
    <row r="73" spans="2:19" s="115" customFormat="1" ht="21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70"/>
      <c r="Q73" s="263" t="s">
        <v>63</v>
      </c>
      <c r="R73" s="263"/>
      <c r="S73" s="149">
        <f>S71-S72</f>
        <v>-450</v>
      </c>
    </row>
    <row r="74" spans="2:19" ht="27" customHeight="1">
      <c r="B74" s="174" t="s">
        <v>101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</row>
    <row r="75" spans="2:19" s="9" customFormat="1" ht="15.75" customHeight="1">
      <c r="B75" s="171" t="s">
        <v>34</v>
      </c>
      <c r="C75" s="172"/>
      <c r="D75" s="172"/>
      <c r="E75" s="172"/>
      <c r="F75" s="173"/>
      <c r="G75" s="171" t="s">
        <v>52</v>
      </c>
      <c r="H75" s="172"/>
      <c r="I75" s="172"/>
      <c r="J75" s="172"/>
      <c r="K75" s="173"/>
      <c r="L75" s="171" t="s">
        <v>53</v>
      </c>
      <c r="M75" s="172"/>
      <c r="N75" s="172"/>
      <c r="O75" s="173"/>
      <c r="P75" s="171" t="s">
        <v>10</v>
      </c>
      <c r="Q75" s="172"/>
      <c r="R75" s="172"/>
      <c r="S75" s="173"/>
    </row>
    <row r="76" spans="2:19" s="9" customFormat="1" ht="15.75" customHeight="1">
      <c r="B76" s="157"/>
      <c r="C76" s="150"/>
      <c r="D76" s="150"/>
      <c r="F76" s="158"/>
      <c r="G76" s="157"/>
      <c r="H76" s="150"/>
      <c r="I76" s="150"/>
      <c r="K76" s="158"/>
      <c r="L76" s="154" t="s">
        <v>130</v>
      </c>
      <c r="M76" s="155"/>
      <c r="N76" s="155"/>
      <c r="O76" s="156"/>
      <c r="P76" s="157"/>
      <c r="Q76" s="150"/>
      <c r="R76" s="150"/>
      <c r="S76" s="159"/>
    </row>
    <row r="77" spans="2:19" ht="15.75" customHeight="1">
      <c r="B77" s="151"/>
      <c r="C77" s="152"/>
      <c r="D77" s="152"/>
      <c r="F77" s="89"/>
      <c r="G77" s="154"/>
      <c r="H77" s="155"/>
      <c r="I77" s="155"/>
      <c r="K77" s="89"/>
      <c r="L77" s="154"/>
      <c r="M77" s="155"/>
      <c r="N77" s="155"/>
      <c r="O77" s="156"/>
      <c r="P77" s="151"/>
      <c r="Q77" s="152"/>
      <c r="R77" s="152"/>
      <c r="S77" s="153"/>
    </row>
    <row r="78" spans="2:19" ht="15.75" customHeight="1">
      <c r="B78" s="180" t="s">
        <v>0</v>
      </c>
      <c r="C78" s="181"/>
      <c r="D78" s="181"/>
      <c r="E78" s="181"/>
      <c r="F78" s="182"/>
      <c r="G78" s="180" t="s">
        <v>0</v>
      </c>
      <c r="H78" s="181"/>
      <c r="I78" s="181"/>
      <c r="J78" s="181"/>
      <c r="K78" s="182"/>
      <c r="L78" s="180" t="s">
        <v>0</v>
      </c>
      <c r="M78" s="181"/>
      <c r="N78" s="181"/>
      <c r="O78" s="182"/>
      <c r="P78" s="180" t="s">
        <v>0</v>
      </c>
      <c r="Q78" s="181"/>
      <c r="R78" s="181"/>
      <c r="S78" s="182"/>
    </row>
    <row r="79" spans="2:19" ht="15.75" customHeight="1">
      <c r="B79" s="180" t="s">
        <v>1</v>
      </c>
      <c r="C79" s="181"/>
      <c r="D79" s="181"/>
      <c r="E79" s="181"/>
      <c r="F79" s="182"/>
      <c r="G79" s="180" t="s">
        <v>1</v>
      </c>
      <c r="H79" s="181"/>
      <c r="I79" s="181"/>
      <c r="J79" s="181"/>
      <c r="K79" s="182"/>
      <c r="L79" s="180" t="s">
        <v>1</v>
      </c>
      <c r="M79" s="181"/>
      <c r="N79" s="181"/>
      <c r="O79" s="182"/>
      <c r="P79" s="180" t="s">
        <v>1</v>
      </c>
      <c r="Q79" s="181"/>
      <c r="R79" s="181"/>
      <c r="S79" s="182"/>
    </row>
    <row r="80" spans="2:19" ht="15.75" customHeight="1">
      <c r="B80" s="183" t="s">
        <v>3</v>
      </c>
      <c r="C80" s="184"/>
      <c r="D80" s="184"/>
      <c r="E80" s="184"/>
      <c r="F80" s="185"/>
      <c r="G80" s="183" t="s">
        <v>3</v>
      </c>
      <c r="H80" s="184"/>
      <c r="I80" s="184"/>
      <c r="J80" s="184"/>
      <c r="K80" s="185"/>
      <c r="L80" s="183" t="s">
        <v>3</v>
      </c>
      <c r="M80" s="184"/>
      <c r="N80" s="184"/>
      <c r="O80" s="185"/>
      <c r="P80" s="183" t="s">
        <v>3</v>
      </c>
      <c r="Q80" s="184"/>
      <c r="R80" s="184"/>
      <c r="S80" s="185"/>
    </row>
    <row r="81" spans="2:19" ht="12">
      <c r="B81" s="262" t="s">
        <v>30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</row>
    <row r="82" spans="2:16" ht="12">
      <c r="B82" s="7"/>
      <c r="C82" s="7"/>
      <c r="D82" s="7"/>
      <c r="E82" s="5"/>
      <c r="F82" s="5"/>
      <c r="G82" s="5"/>
      <c r="H82" s="28"/>
      <c r="I82" s="28"/>
      <c r="J82" s="28"/>
      <c r="K82" s="28"/>
      <c r="L82" s="28"/>
      <c r="N82" s="28"/>
      <c r="O82" s="28"/>
      <c r="P82" s="5"/>
    </row>
    <row r="83" spans="2:16" ht="12">
      <c r="B83" s="7"/>
      <c r="C83" s="7"/>
      <c r="D83" s="7"/>
      <c r="E83" s="5"/>
      <c r="F83" s="5"/>
      <c r="G83" s="5"/>
      <c r="H83" s="28"/>
      <c r="I83" s="28"/>
      <c r="J83" s="28"/>
      <c r="K83" s="28"/>
      <c r="L83" s="28"/>
      <c r="N83" s="28"/>
      <c r="O83" s="28"/>
      <c r="P83" s="5"/>
    </row>
    <row r="84" spans="2:16" ht="12">
      <c r="B84" s="7"/>
      <c r="C84" s="7"/>
      <c r="D84" s="7"/>
      <c r="E84" s="5"/>
      <c r="F84" s="5"/>
      <c r="G84" s="5"/>
      <c r="H84" s="28"/>
      <c r="I84" s="28"/>
      <c r="J84" s="28"/>
      <c r="K84" s="28"/>
      <c r="L84" s="28"/>
      <c r="N84" s="28"/>
      <c r="O84" s="28"/>
      <c r="P84" s="5"/>
    </row>
    <row r="85" spans="2:16" ht="12">
      <c r="B85" s="7"/>
      <c r="C85" s="7"/>
      <c r="D85" s="7"/>
      <c r="E85" s="5"/>
      <c r="F85" s="5"/>
      <c r="G85" s="5"/>
      <c r="H85" s="28"/>
      <c r="I85" s="28"/>
      <c r="J85" s="28"/>
      <c r="K85" s="28"/>
      <c r="L85" s="28"/>
      <c r="N85" s="28"/>
      <c r="O85" s="28"/>
      <c r="P85" s="5"/>
    </row>
    <row r="86" spans="2:16" ht="12">
      <c r="B86" s="7"/>
      <c r="C86" s="7"/>
      <c r="D86" s="7"/>
      <c r="E86" s="5"/>
      <c r="F86" s="5"/>
      <c r="G86" s="5"/>
      <c r="H86" s="28"/>
      <c r="I86" s="28"/>
      <c r="J86" s="28"/>
      <c r="K86" s="28"/>
      <c r="L86" s="28"/>
      <c r="N86" s="28"/>
      <c r="O86" s="28"/>
      <c r="P86" s="5"/>
    </row>
    <row r="87" spans="2:16" ht="12">
      <c r="B87" s="7"/>
      <c r="C87" s="7"/>
      <c r="D87" s="7"/>
      <c r="E87" s="5"/>
      <c r="F87" s="5"/>
      <c r="G87" s="5"/>
      <c r="H87" s="28"/>
      <c r="I87" s="28"/>
      <c r="J87" s="28"/>
      <c r="K87" s="28"/>
      <c r="L87" s="28"/>
      <c r="N87" s="28"/>
      <c r="O87" s="28"/>
      <c r="P87" s="5"/>
    </row>
    <row r="88" spans="2:16" ht="12">
      <c r="B88" s="7"/>
      <c r="C88" s="7"/>
      <c r="D88" s="7"/>
      <c r="E88" s="5"/>
      <c r="F88" s="5"/>
      <c r="G88" s="5"/>
      <c r="H88" s="28"/>
      <c r="I88" s="28"/>
      <c r="J88" s="28"/>
      <c r="K88" s="28"/>
      <c r="L88" s="28"/>
      <c r="N88" s="28"/>
      <c r="O88" s="28"/>
      <c r="P88" s="5"/>
    </row>
    <row r="89" spans="2:16" ht="12">
      <c r="B89" s="7"/>
      <c r="C89" s="7"/>
      <c r="D89" s="7"/>
      <c r="E89" s="5"/>
      <c r="F89" s="5"/>
      <c r="G89" s="5"/>
      <c r="H89" s="28"/>
      <c r="I89" s="28"/>
      <c r="J89" s="28"/>
      <c r="K89" s="28"/>
      <c r="L89" s="28"/>
      <c r="N89" s="28"/>
      <c r="O89" s="28"/>
      <c r="P89" s="5"/>
    </row>
    <row r="90" spans="2:16" ht="12">
      <c r="B90" s="7"/>
      <c r="C90" s="7"/>
      <c r="D90" s="7"/>
      <c r="E90" s="5"/>
      <c r="F90" s="5"/>
      <c r="G90" s="5"/>
      <c r="H90" s="28"/>
      <c r="I90" s="28"/>
      <c r="J90" s="28"/>
      <c r="K90" s="28"/>
      <c r="L90" s="28"/>
      <c r="N90" s="28"/>
      <c r="O90" s="28"/>
      <c r="P90" s="5"/>
    </row>
    <row r="91" spans="2:16" ht="12">
      <c r="B91" s="7"/>
      <c r="C91" s="7"/>
      <c r="D91" s="7"/>
      <c r="E91" s="5"/>
      <c r="F91" s="5"/>
      <c r="G91" s="5"/>
      <c r="H91" s="28"/>
      <c r="I91" s="28"/>
      <c r="J91" s="28"/>
      <c r="K91" s="28"/>
      <c r="L91" s="28"/>
      <c r="N91" s="28"/>
      <c r="O91" s="28"/>
      <c r="P91" s="5"/>
    </row>
    <row r="92" spans="2:16" ht="12">
      <c r="B92" s="7"/>
      <c r="C92" s="7"/>
      <c r="D92" s="7"/>
      <c r="E92" s="5"/>
      <c r="F92" s="5"/>
      <c r="G92" s="5"/>
      <c r="H92" s="28"/>
      <c r="I92" s="28"/>
      <c r="J92" s="28"/>
      <c r="K92" s="28"/>
      <c r="L92" s="28"/>
      <c r="N92" s="28"/>
      <c r="O92" s="28"/>
      <c r="P92" s="5"/>
    </row>
    <row r="93" spans="2:16" ht="12">
      <c r="B93" s="7"/>
      <c r="C93" s="7"/>
      <c r="D93" s="7"/>
      <c r="E93" s="5"/>
      <c r="F93" s="5"/>
      <c r="G93" s="5"/>
      <c r="H93" s="28"/>
      <c r="I93" s="28"/>
      <c r="J93" s="28"/>
      <c r="K93" s="28"/>
      <c r="L93" s="28"/>
      <c r="N93" s="28"/>
      <c r="O93" s="28"/>
      <c r="P93" s="5"/>
    </row>
    <row r="94" spans="2:16" ht="12">
      <c r="B94" s="7"/>
      <c r="C94" s="7"/>
      <c r="D94" s="7"/>
      <c r="E94" s="5"/>
      <c r="F94" s="5"/>
      <c r="G94" s="5"/>
      <c r="H94" s="28"/>
      <c r="I94" s="28"/>
      <c r="J94" s="28"/>
      <c r="K94" s="28"/>
      <c r="L94" s="28"/>
      <c r="N94" s="28"/>
      <c r="O94" s="28"/>
      <c r="P94" s="5"/>
    </row>
    <row r="95" spans="2:16" ht="12">
      <c r="B95" s="7"/>
      <c r="C95" s="7"/>
      <c r="D95" s="7"/>
      <c r="E95" s="5"/>
      <c r="F95" s="5"/>
      <c r="G95" s="5"/>
      <c r="H95" s="28"/>
      <c r="I95" s="28"/>
      <c r="J95" s="28"/>
      <c r="K95" s="28"/>
      <c r="L95" s="28"/>
      <c r="N95" s="28"/>
      <c r="O95" s="28"/>
      <c r="P95" s="5"/>
    </row>
    <row r="96" spans="2:16" ht="12">
      <c r="B96" s="7"/>
      <c r="C96" s="7"/>
      <c r="D96" s="7"/>
      <c r="E96" s="5"/>
      <c r="F96" s="5"/>
      <c r="G96" s="5"/>
      <c r="H96" s="28"/>
      <c r="I96" s="28"/>
      <c r="J96" s="28"/>
      <c r="K96" s="28"/>
      <c r="L96" s="28"/>
      <c r="N96" s="28"/>
      <c r="O96" s="28"/>
      <c r="P96" s="5"/>
    </row>
    <row r="97" spans="2:16" ht="12">
      <c r="B97" s="7"/>
      <c r="C97" s="7"/>
      <c r="D97" s="7"/>
      <c r="E97" s="5"/>
      <c r="F97" s="5"/>
      <c r="G97" s="5"/>
      <c r="H97" s="28"/>
      <c r="I97" s="28"/>
      <c r="J97" s="28"/>
      <c r="K97" s="28"/>
      <c r="L97" s="28"/>
      <c r="N97" s="28"/>
      <c r="O97" s="28"/>
      <c r="P97" s="5"/>
    </row>
    <row r="98" spans="2:16" ht="12">
      <c r="B98" s="7"/>
      <c r="C98" s="7"/>
      <c r="D98" s="7"/>
      <c r="E98" s="5"/>
      <c r="F98" s="5"/>
      <c r="G98" s="5"/>
      <c r="H98" s="28"/>
      <c r="I98" s="28"/>
      <c r="J98" s="28"/>
      <c r="K98" s="28"/>
      <c r="L98" s="28"/>
      <c r="N98" s="28"/>
      <c r="O98" s="28"/>
      <c r="P98" s="5"/>
    </row>
    <row r="99" spans="2:16" ht="12">
      <c r="B99" s="7"/>
      <c r="C99" s="7"/>
      <c r="D99" s="7"/>
      <c r="E99" s="5"/>
      <c r="F99" s="5"/>
      <c r="G99" s="5"/>
      <c r="H99" s="28"/>
      <c r="I99" s="28"/>
      <c r="J99" s="28"/>
      <c r="K99" s="28"/>
      <c r="L99" s="28"/>
      <c r="N99" s="28"/>
      <c r="O99" s="28"/>
      <c r="P99" s="5"/>
    </row>
    <row r="100" spans="2:16" ht="12">
      <c r="B100" s="7"/>
      <c r="C100" s="7"/>
      <c r="D100" s="7"/>
      <c r="E100" s="5"/>
      <c r="F100" s="5"/>
      <c r="G100" s="5"/>
      <c r="H100" s="28"/>
      <c r="I100" s="28"/>
      <c r="J100" s="28"/>
      <c r="K100" s="28"/>
      <c r="L100" s="28"/>
      <c r="N100" s="28"/>
      <c r="O100" s="28"/>
      <c r="P100" s="5"/>
    </row>
    <row r="101" spans="2:16" ht="12">
      <c r="B101" s="7"/>
      <c r="C101" s="7"/>
      <c r="D101" s="7"/>
      <c r="E101" s="5"/>
      <c r="F101" s="5"/>
      <c r="G101" s="5"/>
      <c r="H101" s="28"/>
      <c r="I101" s="28"/>
      <c r="J101" s="28"/>
      <c r="K101" s="28"/>
      <c r="L101" s="28"/>
      <c r="N101" s="28"/>
      <c r="O101" s="28"/>
      <c r="P101" s="5"/>
    </row>
  </sheetData>
  <sheetProtection/>
  <mergeCells count="130">
    <mergeCell ref="B81:S81"/>
    <mergeCell ref="P75:S75"/>
    <mergeCell ref="Q73:R73"/>
    <mergeCell ref="Q67:R67"/>
    <mergeCell ref="M63:P63"/>
    <mergeCell ref="Q68:R68"/>
    <mergeCell ref="Q69:R69"/>
    <mergeCell ref="Q72:R72"/>
    <mergeCell ref="E65:F66"/>
    <mergeCell ref="G65:G66"/>
    <mergeCell ref="Q70:R70"/>
    <mergeCell ref="Q71:R71"/>
    <mergeCell ref="S60:S61"/>
    <mergeCell ref="M64:N64"/>
    <mergeCell ref="O64:P64"/>
    <mergeCell ref="S69:S70"/>
    <mergeCell ref="Q63:R64"/>
    <mergeCell ref="Q65:R65"/>
    <mergeCell ref="Q66:R66"/>
    <mergeCell ref="B63:B66"/>
    <mergeCell ref="C63:C66"/>
    <mergeCell ref="D63:F64"/>
    <mergeCell ref="G63:J64"/>
    <mergeCell ref="K63:K66"/>
    <mergeCell ref="L63:L64"/>
    <mergeCell ref="D65:D66"/>
    <mergeCell ref="H65:H66"/>
    <mergeCell ref="B55:B58"/>
    <mergeCell ref="C55:C58"/>
    <mergeCell ref="D55:D58"/>
    <mergeCell ref="E55:E58"/>
    <mergeCell ref="F55:F58"/>
    <mergeCell ref="G55:G58"/>
    <mergeCell ref="H55:N55"/>
    <mergeCell ref="O55:R56"/>
    <mergeCell ref="H56:K56"/>
    <mergeCell ref="L48:M48"/>
    <mergeCell ref="O48:Q48"/>
    <mergeCell ref="H49:H50"/>
    <mergeCell ref="I49:I50"/>
    <mergeCell ref="O49:O50"/>
    <mergeCell ref="Q49:Q50"/>
    <mergeCell ref="B44:R44"/>
    <mergeCell ref="S34:S35"/>
    <mergeCell ref="B47:B50"/>
    <mergeCell ref="C47:C50"/>
    <mergeCell ref="D47:D50"/>
    <mergeCell ref="E47:E50"/>
    <mergeCell ref="F47:F50"/>
    <mergeCell ref="G47:G50"/>
    <mergeCell ref="H37:N37"/>
    <mergeCell ref="O37:R38"/>
    <mergeCell ref="H21:K21"/>
    <mergeCell ref="S25:S26"/>
    <mergeCell ref="B28:B31"/>
    <mergeCell ref="C28:C31"/>
    <mergeCell ref="D28:D31"/>
    <mergeCell ref="E28:E31"/>
    <mergeCell ref="F28:F31"/>
    <mergeCell ref="G28:G31"/>
    <mergeCell ref="H28:N28"/>
    <mergeCell ref="O28:R28"/>
    <mergeCell ref="H29:J29"/>
    <mergeCell ref="L29:M29"/>
    <mergeCell ref="O29:Q29"/>
    <mergeCell ref="H30:H31"/>
    <mergeCell ref="I30:I31"/>
    <mergeCell ref="O30:O31"/>
    <mergeCell ref="Q30:Q31"/>
    <mergeCell ref="S10:S11"/>
    <mergeCell ref="S17:S18"/>
    <mergeCell ref="B20:B23"/>
    <mergeCell ref="C20:C23"/>
    <mergeCell ref="D20:D23"/>
    <mergeCell ref="E20:E23"/>
    <mergeCell ref="F20:F23"/>
    <mergeCell ref="G20:G23"/>
    <mergeCell ref="O20:R21"/>
    <mergeCell ref="H20:N20"/>
    <mergeCell ref="L9:M9"/>
    <mergeCell ref="O9:Q9"/>
    <mergeCell ref="H10:H11"/>
    <mergeCell ref="I10:I11"/>
    <mergeCell ref="O10:O11"/>
    <mergeCell ref="P10:P11"/>
    <mergeCell ref="Q10:Q11"/>
    <mergeCell ref="S7:S9"/>
    <mergeCell ref="B8:B11"/>
    <mergeCell ref="C8:C11"/>
    <mergeCell ref="D8:D11"/>
    <mergeCell ref="E8:E11"/>
    <mergeCell ref="F8:F11"/>
    <mergeCell ref="G8:G11"/>
    <mergeCell ref="H8:N8"/>
    <mergeCell ref="O8:R8"/>
    <mergeCell ref="H9:J9"/>
    <mergeCell ref="B2:Q2"/>
    <mergeCell ref="S2:S3"/>
    <mergeCell ref="B3:Q3"/>
    <mergeCell ref="B4:S4"/>
    <mergeCell ref="B5:S5"/>
    <mergeCell ref="B6:S6"/>
    <mergeCell ref="B37:B40"/>
    <mergeCell ref="C37:C40"/>
    <mergeCell ref="D37:D40"/>
    <mergeCell ref="E37:E40"/>
    <mergeCell ref="F37:F40"/>
    <mergeCell ref="G37:G40"/>
    <mergeCell ref="L78:O78"/>
    <mergeCell ref="L79:O79"/>
    <mergeCell ref="L80:O80"/>
    <mergeCell ref="P78:S78"/>
    <mergeCell ref="P79:S79"/>
    <mergeCell ref="P80:S80"/>
    <mergeCell ref="B78:F78"/>
    <mergeCell ref="B79:F79"/>
    <mergeCell ref="B80:F80"/>
    <mergeCell ref="G78:K78"/>
    <mergeCell ref="G79:K79"/>
    <mergeCell ref="G80:K80"/>
    <mergeCell ref="H38:K38"/>
    <mergeCell ref="S42:S43"/>
    <mergeCell ref="B71:P73"/>
    <mergeCell ref="B75:F75"/>
    <mergeCell ref="G75:K75"/>
    <mergeCell ref="L75:O75"/>
    <mergeCell ref="B74:S74"/>
    <mergeCell ref="H47:N47"/>
    <mergeCell ref="O47:R47"/>
    <mergeCell ref="H48:J48"/>
  </mergeCells>
  <printOptions/>
  <pageMargins left="0.4330708661417323" right="0.03937007874015748" top="0.35433070866141736" bottom="0.15748031496062992" header="0.31496062992125984" footer="0.31496062992125984"/>
  <pageSetup horizontalDpi="600" verticalDpi="600" orientation="landscape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showGridLines="0"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9.00390625" style="75" customWidth="1"/>
    <col min="2" max="2" width="5.421875" style="75" customWidth="1"/>
    <col min="3" max="3" width="21.140625" style="75" customWidth="1"/>
    <col min="4" max="4" width="15.8515625" style="75" customWidth="1"/>
    <col min="5" max="5" width="11.7109375" style="75" customWidth="1"/>
    <col min="6" max="6" width="8.140625" style="75" customWidth="1"/>
    <col min="7" max="7" width="7.28125" style="75" customWidth="1"/>
    <col min="8" max="8" width="7.140625" style="75" customWidth="1"/>
    <col min="9" max="9" width="6.28125" style="75" customWidth="1"/>
    <col min="10" max="10" width="9.00390625" style="75" customWidth="1"/>
    <col min="11" max="11" width="11.28125" style="75" customWidth="1"/>
    <col min="12" max="12" width="11.57421875" style="75" customWidth="1"/>
    <col min="13" max="13" width="9.00390625" style="75" customWidth="1"/>
    <col min="14" max="14" width="12.8515625" style="75" customWidth="1"/>
    <col min="15" max="16384" width="9.00390625" style="75" customWidth="1"/>
  </cols>
  <sheetData>
    <row r="1" ht="36" customHeight="1"/>
    <row r="2" spans="2:14" ht="15.75" customHeight="1">
      <c r="B2" s="278" t="s">
        <v>62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2:14" ht="15">
      <c r="B3" s="279" t="s">
        <v>131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2:14" ht="15">
      <c r="B4" s="280" t="s">
        <v>104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s="116" customFormat="1" ht="12">
      <c r="B5" s="281" t="s">
        <v>61</v>
      </c>
      <c r="C5" s="282" t="s">
        <v>56</v>
      </c>
      <c r="D5" s="281" t="s">
        <v>1</v>
      </c>
      <c r="E5" s="283" t="s">
        <v>70</v>
      </c>
      <c r="F5" s="283"/>
      <c r="G5" s="283"/>
      <c r="H5" s="283"/>
      <c r="I5" s="281" t="s">
        <v>59</v>
      </c>
      <c r="J5" s="282" t="s">
        <v>99</v>
      </c>
      <c r="K5" s="284" t="s">
        <v>100</v>
      </c>
      <c r="L5" s="281" t="s">
        <v>72</v>
      </c>
      <c r="M5" s="281" t="s">
        <v>74</v>
      </c>
      <c r="N5" s="281" t="s">
        <v>8</v>
      </c>
    </row>
    <row r="6" spans="2:14" s="116" customFormat="1" ht="12">
      <c r="B6" s="285" t="s">
        <v>57</v>
      </c>
      <c r="C6" s="286"/>
      <c r="D6" s="285"/>
      <c r="E6" s="286" t="s">
        <v>71</v>
      </c>
      <c r="F6" s="284" t="s">
        <v>110</v>
      </c>
      <c r="G6" s="285" t="s">
        <v>109</v>
      </c>
      <c r="H6" s="285" t="s">
        <v>112</v>
      </c>
      <c r="I6" s="285" t="s">
        <v>60</v>
      </c>
      <c r="J6" s="286"/>
      <c r="K6" s="287"/>
      <c r="L6" s="285" t="s">
        <v>73</v>
      </c>
      <c r="M6" s="285" t="s">
        <v>75</v>
      </c>
      <c r="N6" s="285"/>
    </row>
    <row r="7" spans="2:14" s="116" customFormat="1" ht="12">
      <c r="B7" s="288"/>
      <c r="C7" s="289"/>
      <c r="D7" s="288"/>
      <c r="E7" s="289"/>
      <c r="F7" s="290"/>
      <c r="G7" s="288" t="s">
        <v>111</v>
      </c>
      <c r="H7" s="288" t="s">
        <v>58</v>
      </c>
      <c r="I7" s="288"/>
      <c r="J7" s="289"/>
      <c r="K7" s="290"/>
      <c r="L7" s="288"/>
      <c r="M7" s="288" t="s">
        <v>76</v>
      </c>
      <c r="N7" s="288"/>
    </row>
    <row r="8" spans="2:14" s="76" customFormat="1" ht="13.5" customHeight="1">
      <c r="B8" s="291">
        <v>1</v>
      </c>
      <c r="C8" s="292"/>
      <c r="D8" s="292"/>
      <c r="E8" s="293" t="s">
        <v>105</v>
      </c>
      <c r="F8" s="292"/>
      <c r="G8" s="294"/>
      <c r="H8" s="294"/>
      <c r="I8" s="295"/>
      <c r="J8" s="296">
        <f>H8*I8</f>
        <v>0</v>
      </c>
      <c r="K8" s="297">
        <f>SUM(J8:J11)</f>
        <v>0</v>
      </c>
      <c r="L8" s="298"/>
      <c r="M8" s="298"/>
      <c r="N8" s="298"/>
    </row>
    <row r="9" spans="2:14" s="76" customFormat="1" ht="13.5" customHeight="1">
      <c r="B9" s="299"/>
      <c r="C9" s="300"/>
      <c r="D9" s="300"/>
      <c r="E9" s="301" t="s">
        <v>107</v>
      </c>
      <c r="F9" s="300"/>
      <c r="G9" s="302"/>
      <c r="H9" s="302"/>
      <c r="I9" s="303"/>
      <c r="J9" s="304">
        <f>H9*I9</f>
        <v>0</v>
      </c>
      <c r="K9" s="305"/>
      <c r="L9" s="306"/>
      <c r="M9" s="306"/>
      <c r="N9" s="306"/>
    </row>
    <row r="10" spans="2:14" s="76" customFormat="1" ht="13.5" customHeight="1">
      <c r="B10" s="299"/>
      <c r="C10" s="300"/>
      <c r="D10" s="300"/>
      <c r="E10" s="301" t="s">
        <v>106</v>
      </c>
      <c r="F10" s="300"/>
      <c r="G10" s="302"/>
      <c r="H10" s="302"/>
      <c r="I10" s="303"/>
      <c r="J10" s="304">
        <f>H10*I10</f>
        <v>0</v>
      </c>
      <c r="K10" s="305"/>
      <c r="L10" s="306"/>
      <c r="M10" s="306"/>
      <c r="N10" s="306"/>
    </row>
    <row r="11" spans="2:14" s="76" customFormat="1" ht="13.5" customHeight="1">
      <c r="B11" s="307"/>
      <c r="C11" s="308"/>
      <c r="D11" s="308"/>
      <c r="E11" s="309" t="s">
        <v>108</v>
      </c>
      <c r="F11" s="308"/>
      <c r="G11" s="310"/>
      <c r="H11" s="310"/>
      <c r="I11" s="311"/>
      <c r="J11" s="312">
        <f>H11*I11</f>
        <v>0</v>
      </c>
      <c r="K11" s="313"/>
      <c r="L11" s="314"/>
      <c r="M11" s="314"/>
      <c r="N11" s="314"/>
    </row>
    <row r="12" spans="2:14" s="76" customFormat="1" ht="13.5" customHeight="1">
      <c r="B12" s="291">
        <v>2</v>
      </c>
      <c r="C12" s="292"/>
      <c r="D12" s="292"/>
      <c r="E12" s="293" t="s">
        <v>105</v>
      </c>
      <c r="F12" s="292"/>
      <c r="G12" s="294"/>
      <c r="H12" s="294"/>
      <c r="I12" s="295"/>
      <c r="J12" s="296">
        <f aca="true" t="shared" si="0" ref="J12:J31">H12*I12</f>
        <v>0</v>
      </c>
      <c r="K12" s="297">
        <f>SUM(J12:J15)</f>
        <v>0</v>
      </c>
      <c r="L12" s="298"/>
      <c r="M12" s="298"/>
      <c r="N12" s="298"/>
    </row>
    <row r="13" spans="2:14" s="76" customFormat="1" ht="13.5" customHeight="1">
      <c r="B13" s="299"/>
      <c r="C13" s="300"/>
      <c r="D13" s="300"/>
      <c r="E13" s="301" t="s">
        <v>107</v>
      </c>
      <c r="F13" s="300"/>
      <c r="G13" s="302"/>
      <c r="H13" s="302"/>
      <c r="I13" s="303"/>
      <c r="J13" s="304">
        <f t="shared" si="0"/>
        <v>0</v>
      </c>
      <c r="K13" s="305"/>
      <c r="L13" s="306"/>
      <c r="M13" s="306"/>
      <c r="N13" s="306"/>
    </row>
    <row r="14" spans="2:14" s="76" customFormat="1" ht="13.5" customHeight="1">
      <c r="B14" s="299"/>
      <c r="C14" s="300"/>
      <c r="D14" s="300"/>
      <c r="E14" s="301" t="s">
        <v>106</v>
      </c>
      <c r="F14" s="300"/>
      <c r="G14" s="302"/>
      <c r="H14" s="302"/>
      <c r="I14" s="303"/>
      <c r="J14" s="304">
        <f t="shared" si="0"/>
        <v>0</v>
      </c>
      <c r="K14" s="305"/>
      <c r="L14" s="306"/>
      <c r="M14" s="306"/>
      <c r="N14" s="306"/>
    </row>
    <row r="15" spans="2:14" s="76" customFormat="1" ht="13.5" customHeight="1">
      <c r="B15" s="307"/>
      <c r="C15" s="308"/>
      <c r="D15" s="308"/>
      <c r="E15" s="309" t="s">
        <v>108</v>
      </c>
      <c r="F15" s="308"/>
      <c r="G15" s="310"/>
      <c r="H15" s="310"/>
      <c r="I15" s="311"/>
      <c r="J15" s="312">
        <f t="shared" si="0"/>
        <v>0</v>
      </c>
      <c r="K15" s="313"/>
      <c r="L15" s="314"/>
      <c r="M15" s="314"/>
      <c r="N15" s="314"/>
    </row>
    <row r="16" spans="2:14" s="76" customFormat="1" ht="13.5" customHeight="1">
      <c r="B16" s="291">
        <v>3</v>
      </c>
      <c r="C16" s="292"/>
      <c r="D16" s="292"/>
      <c r="E16" s="293" t="s">
        <v>105</v>
      </c>
      <c r="F16" s="292"/>
      <c r="G16" s="294"/>
      <c r="H16" s="294"/>
      <c r="I16" s="295"/>
      <c r="J16" s="296">
        <f t="shared" si="0"/>
        <v>0</v>
      </c>
      <c r="K16" s="297">
        <f>SUM(J16:J19)</f>
        <v>0</v>
      </c>
      <c r="L16" s="298"/>
      <c r="M16" s="298"/>
      <c r="N16" s="298"/>
    </row>
    <row r="17" spans="2:14" s="76" customFormat="1" ht="13.5" customHeight="1">
      <c r="B17" s="299"/>
      <c r="C17" s="300"/>
      <c r="D17" s="300"/>
      <c r="E17" s="301" t="s">
        <v>107</v>
      </c>
      <c r="F17" s="300"/>
      <c r="G17" s="302"/>
      <c r="H17" s="302"/>
      <c r="I17" s="303"/>
      <c r="J17" s="304">
        <f t="shared" si="0"/>
        <v>0</v>
      </c>
      <c r="K17" s="305"/>
      <c r="L17" s="306"/>
      <c r="M17" s="306"/>
      <c r="N17" s="306"/>
    </row>
    <row r="18" spans="2:14" s="76" customFormat="1" ht="13.5" customHeight="1">
      <c r="B18" s="299"/>
      <c r="C18" s="300"/>
      <c r="D18" s="300"/>
      <c r="E18" s="301" t="s">
        <v>106</v>
      </c>
      <c r="F18" s="300"/>
      <c r="G18" s="302"/>
      <c r="H18" s="302"/>
      <c r="I18" s="303"/>
      <c r="J18" s="304">
        <f t="shared" si="0"/>
        <v>0</v>
      </c>
      <c r="K18" s="305"/>
      <c r="L18" s="306"/>
      <c r="M18" s="306"/>
      <c r="N18" s="306"/>
    </row>
    <row r="19" spans="2:14" s="76" customFormat="1" ht="13.5" customHeight="1">
      <c r="B19" s="307"/>
      <c r="C19" s="308"/>
      <c r="D19" s="308"/>
      <c r="E19" s="309" t="s">
        <v>108</v>
      </c>
      <c r="F19" s="308"/>
      <c r="G19" s="310"/>
      <c r="H19" s="310"/>
      <c r="I19" s="311"/>
      <c r="J19" s="312">
        <f t="shared" si="0"/>
        <v>0</v>
      </c>
      <c r="K19" s="313"/>
      <c r="L19" s="314"/>
      <c r="M19" s="314"/>
      <c r="N19" s="314"/>
    </row>
    <row r="20" spans="2:14" s="76" customFormat="1" ht="13.5" customHeight="1">
      <c r="B20" s="291">
        <v>4</v>
      </c>
      <c r="C20" s="292"/>
      <c r="D20" s="292"/>
      <c r="E20" s="293" t="s">
        <v>105</v>
      </c>
      <c r="F20" s="292"/>
      <c r="G20" s="294"/>
      <c r="H20" s="294"/>
      <c r="I20" s="295"/>
      <c r="J20" s="296">
        <f t="shared" si="0"/>
        <v>0</v>
      </c>
      <c r="K20" s="297">
        <f>SUM(J20:J23)</f>
        <v>0</v>
      </c>
      <c r="L20" s="298"/>
      <c r="M20" s="298"/>
      <c r="N20" s="298"/>
    </row>
    <row r="21" spans="2:14" s="76" customFormat="1" ht="13.5" customHeight="1">
      <c r="B21" s="299"/>
      <c r="C21" s="300"/>
      <c r="D21" s="300"/>
      <c r="E21" s="301" t="s">
        <v>107</v>
      </c>
      <c r="F21" s="300"/>
      <c r="G21" s="302"/>
      <c r="H21" s="302"/>
      <c r="I21" s="303"/>
      <c r="J21" s="304">
        <f t="shared" si="0"/>
        <v>0</v>
      </c>
      <c r="K21" s="305"/>
      <c r="L21" s="306"/>
      <c r="M21" s="306"/>
      <c r="N21" s="306"/>
    </row>
    <row r="22" spans="2:14" s="76" customFormat="1" ht="13.5" customHeight="1">
      <c r="B22" s="299"/>
      <c r="C22" s="300"/>
      <c r="D22" s="300"/>
      <c r="E22" s="301" t="s">
        <v>106</v>
      </c>
      <c r="F22" s="300"/>
      <c r="G22" s="302"/>
      <c r="H22" s="302"/>
      <c r="I22" s="303"/>
      <c r="J22" s="304">
        <f t="shared" si="0"/>
        <v>0</v>
      </c>
      <c r="K22" s="305"/>
      <c r="L22" s="306"/>
      <c r="M22" s="306"/>
      <c r="N22" s="306"/>
    </row>
    <row r="23" spans="2:14" s="76" customFormat="1" ht="13.5" customHeight="1">
      <c r="B23" s="307"/>
      <c r="C23" s="308"/>
      <c r="D23" s="308"/>
      <c r="E23" s="309" t="s">
        <v>108</v>
      </c>
      <c r="F23" s="308"/>
      <c r="G23" s="310"/>
      <c r="H23" s="310"/>
      <c r="I23" s="311"/>
      <c r="J23" s="312">
        <f t="shared" si="0"/>
        <v>0</v>
      </c>
      <c r="K23" s="313"/>
      <c r="L23" s="314"/>
      <c r="M23" s="314"/>
      <c r="N23" s="314"/>
    </row>
    <row r="24" spans="2:14" s="76" customFormat="1" ht="13.5" customHeight="1">
      <c r="B24" s="291">
        <v>5</v>
      </c>
      <c r="C24" s="292"/>
      <c r="D24" s="292"/>
      <c r="E24" s="293" t="s">
        <v>105</v>
      </c>
      <c r="F24" s="292"/>
      <c r="G24" s="294"/>
      <c r="H24" s="294"/>
      <c r="I24" s="295"/>
      <c r="J24" s="296">
        <f t="shared" si="0"/>
        <v>0</v>
      </c>
      <c r="K24" s="297">
        <f>SUM(J24:J27)</f>
        <v>0</v>
      </c>
      <c r="L24" s="298"/>
      <c r="M24" s="298"/>
      <c r="N24" s="298"/>
    </row>
    <row r="25" spans="2:14" s="76" customFormat="1" ht="13.5" customHeight="1">
      <c r="B25" s="299"/>
      <c r="C25" s="300"/>
      <c r="D25" s="300"/>
      <c r="E25" s="301" t="s">
        <v>107</v>
      </c>
      <c r="F25" s="300"/>
      <c r="G25" s="302"/>
      <c r="H25" s="302"/>
      <c r="I25" s="303"/>
      <c r="J25" s="304">
        <f t="shared" si="0"/>
        <v>0</v>
      </c>
      <c r="K25" s="305"/>
      <c r="L25" s="306"/>
      <c r="M25" s="306"/>
      <c r="N25" s="306"/>
    </row>
    <row r="26" spans="2:14" s="76" customFormat="1" ht="13.5" customHeight="1">
      <c r="B26" s="299"/>
      <c r="C26" s="300"/>
      <c r="D26" s="300"/>
      <c r="E26" s="301" t="s">
        <v>106</v>
      </c>
      <c r="F26" s="300"/>
      <c r="G26" s="302"/>
      <c r="H26" s="302"/>
      <c r="I26" s="303"/>
      <c r="J26" s="304">
        <f t="shared" si="0"/>
        <v>0</v>
      </c>
      <c r="K26" s="305"/>
      <c r="L26" s="306"/>
      <c r="M26" s="306"/>
      <c r="N26" s="306"/>
    </row>
    <row r="27" spans="2:14" s="76" customFormat="1" ht="13.5" customHeight="1">
      <c r="B27" s="307"/>
      <c r="C27" s="308"/>
      <c r="D27" s="308"/>
      <c r="E27" s="309" t="s">
        <v>108</v>
      </c>
      <c r="F27" s="308"/>
      <c r="G27" s="310"/>
      <c r="H27" s="310"/>
      <c r="I27" s="311"/>
      <c r="J27" s="312">
        <f t="shared" si="0"/>
        <v>0</v>
      </c>
      <c r="K27" s="313"/>
      <c r="L27" s="314"/>
      <c r="M27" s="314"/>
      <c r="N27" s="314"/>
    </row>
    <row r="28" spans="2:14" s="76" customFormat="1" ht="13.5" customHeight="1">
      <c r="B28" s="291">
        <v>6</v>
      </c>
      <c r="C28" s="292"/>
      <c r="D28" s="292"/>
      <c r="E28" s="293" t="s">
        <v>105</v>
      </c>
      <c r="F28" s="292"/>
      <c r="G28" s="294"/>
      <c r="H28" s="294"/>
      <c r="I28" s="295"/>
      <c r="J28" s="296">
        <f t="shared" si="0"/>
        <v>0</v>
      </c>
      <c r="K28" s="297">
        <f>SUM(J28:J31)</f>
        <v>0</v>
      </c>
      <c r="L28" s="298"/>
      <c r="M28" s="298"/>
      <c r="N28" s="298"/>
    </row>
    <row r="29" spans="2:14" s="76" customFormat="1" ht="13.5" customHeight="1">
      <c r="B29" s="299"/>
      <c r="C29" s="300"/>
      <c r="D29" s="300"/>
      <c r="E29" s="301" t="s">
        <v>107</v>
      </c>
      <c r="F29" s="300"/>
      <c r="G29" s="302"/>
      <c r="H29" s="302"/>
      <c r="I29" s="303"/>
      <c r="J29" s="304">
        <f t="shared" si="0"/>
        <v>0</v>
      </c>
      <c r="K29" s="305"/>
      <c r="L29" s="306"/>
      <c r="M29" s="306"/>
      <c r="N29" s="306"/>
    </row>
    <row r="30" spans="2:14" s="76" customFormat="1" ht="13.5" customHeight="1">
      <c r="B30" s="299"/>
      <c r="C30" s="300"/>
      <c r="D30" s="300"/>
      <c r="E30" s="301" t="s">
        <v>106</v>
      </c>
      <c r="F30" s="300"/>
      <c r="G30" s="302"/>
      <c r="H30" s="302"/>
      <c r="I30" s="303"/>
      <c r="J30" s="304">
        <f t="shared" si="0"/>
        <v>0</v>
      </c>
      <c r="K30" s="305"/>
      <c r="L30" s="306"/>
      <c r="M30" s="306"/>
      <c r="N30" s="306"/>
    </row>
    <row r="31" spans="2:14" s="76" customFormat="1" ht="13.5" customHeight="1">
      <c r="B31" s="307"/>
      <c r="C31" s="308"/>
      <c r="D31" s="308"/>
      <c r="E31" s="309" t="s">
        <v>108</v>
      </c>
      <c r="F31" s="308"/>
      <c r="G31" s="310"/>
      <c r="H31" s="310"/>
      <c r="I31" s="311"/>
      <c r="J31" s="312">
        <f t="shared" si="0"/>
        <v>0</v>
      </c>
      <c r="K31" s="313"/>
      <c r="L31" s="314"/>
      <c r="M31" s="314"/>
      <c r="N31" s="314"/>
    </row>
    <row r="32" spans="2:14" ht="15.75" customHeight="1" thickBot="1">
      <c r="B32" s="315"/>
      <c r="C32" s="316"/>
      <c r="D32" s="317"/>
      <c r="E32" s="317"/>
      <c r="F32" s="317"/>
      <c r="G32" s="318" t="s">
        <v>113</v>
      </c>
      <c r="H32" s="318"/>
      <c r="I32" s="319"/>
      <c r="J32" s="320">
        <f>SUM(K8:K23)</f>
        <v>0</v>
      </c>
      <c r="K32" s="321"/>
      <c r="L32" s="315" t="str">
        <f>_xlfn.BAHTTEXT(J32)</f>
        <v>ศูนย์บาทถ้วน</v>
      </c>
      <c r="M32" s="316"/>
      <c r="N32" s="322"/>
    </row>
    <row r="33" spans="2:14" ht="15" thickTop="1">
      <c r="B33" s="323" t="s">
        <v>82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</row>
    <row r="34" spans="2:14" s="78" customFormat="1" ht="15" customHeight="1">
      <c r="B34" s="326" t="s">
        <v>77</v>
      </c>
      <c r="C34" s="326"/>
      <c r="D34" s="326" t="s">
        <v>78</v>
      </c>
      <c r="E34" s="326"/>
      <c r="F34" s="326"/>
      <c r="G34" s="326" t="s">
        <v>79</v>
      </c>
      <c r="H34" s="326"/>
      <c r="I34" s="326"/>
      <c r="J34" s="326"/>
      <c r="K34" s="326"/>
      <c r="L34" s="326" t="s">
        <v>80</v>
      </c>
      <c r="M34" s="326"/>
      <c r="N34" s="326"/>
    </row>
    <row r="35" spans="2:14" ht="22.5" customHeight="1">
      <c r="B35" s="327" t="s">
        <v>81</v>
      </c>
      <c r="C35" s="328"/>
      <c r="D35" s="329" t="s">
        <v>81</v>
      </c>
      <c r="E35" s="329"/>
      <c r="F35" s="329"/>
      <c r="G35" s="329" t="s">
        <v>81</v>
      </c>
      <c r="H35" s="329"/>
      <c r="I35" s="329"/>
      <c r="J35" s="329"/>
      <c r="K35" s="329"/>
      <c r="L35" s="329" t="s">
        <v>81</v>
      </c>
      <c r="M35" s="329"/>
      <c r="N35" s="329"/>
    </row>
    <row r="36" spans="2:14" ht="15" customHeight="1">
      <c r="B36" s="330"/>
      <c r="C36" s="331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</row>
    <row r="37" spans="2:14" ht="15" customHeight="1">
      <c r="B37" s="327" t="s">
        <v>116</v>
      </c>
      <c r="C37" s="328"/>
      <c r="D37" s="329" t="s">
        <v>115</v>
      </c>
      <c r="E37" s="329"/>
      <c r="F37" s="329"/>
      <c r="G37" s="329" t="s">
        <v>115</v>
      </c>
      <c r="H37" s="329"/>
      <c r="I37" s="329"/>
      <c r="J37" s="329"/>
      <c r="K37" s="329"/>
      <c r="L37" s="329" t="s">
        <v>128</v>
      </c>
      <c r="M37" s="329"/>
      <c r="N37" s="329"/>
    </row>
    <row r="38" spans="2:14" ht="15" customHeight="1">
      <c r="B38" s="327" t="s">
        <v>114</v>
      </c>
      <c r="C38" s="328"/>
      <c r="D38" s="329" t="s">
        <v>114</v>
      </c>
      <c r="E38" s="329"/>
      <c r="F38" s="329"/>
      <c r="G38" s="329" t="s">
        <v>114</v>
      </c>
      <c r="H38" s="329"/>
      <c r="I38" s="329"/>
      <c r="J38" s="329"/>
      <c r="K38" s="329"/>
      <c r="L38" s="329" t="s">
        <v>129</v>
      </c>
      <c r="M38" s="329"/>
      <c r="N38" s="329"/>
    </row>
    <row r="39" spans="2:14" ht="15" customHeight="1">
      <c r="B39" s="332" t="s">
        <v>3</v>
      </c>
      <c r="C39" s="333"/>
      <c r="D39" s="334" t="s">
        <v>3</v>
      </c>
      <c r="E39" s="334"/>
      <c r="F39" s="334"/>
      <c r="G39" s="334" t="s">
        <v>3</v>
      </c>
      <c r="H39" s="334"/>
      <c r="I39" s="334"/>
      <c r="J39" s="334"/>
      <c r="K39" s="334"/>
      <c r="L39" s="334" t="s">
        <v>3</v>
      </c>
      <c r="M39" s="334"/>
      <c r="N39" s="334"/>
    </row>
    <row r="40" spans="2:14" ht="14.2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</sheetData>
  <sheetProtection/>
  <mergeCells count="61">
    <mergeCell ref="B39:C39"/>
    <mergeCell ref="D37:F37"/>
    <mergeCell ref="C8:C11"/>
    <mergeCell ref="G39:K39"/>
    <mergeCell ref="L34:N34"/>
    <mergeCell ref="L35:N35"/>
    <mergeCell ref="L37:N37"/>
    <mergeCell ref="L38:N38"/>
    <mergeCell ref="D39:F39"/>
    <mergeCell ref="L39:N39"/>
    <mergeCell ref="D38:F38"/>
    <mergeCell ref="G36:K36"/>
    <mergeCell ref="L36:N36"/>
    <mergeCell ref="G38:K38"/>
    <mergeCell ref="B33:N33"/>
    <mergeCell ref="B38:C38"/>
    <mergeCell ref="B37:C37"/>
    <mergeCell ref="K5:K7"/>
    <mergeCell ref="F6:F7"/>
    <mergeCell ref="G34:K34"/>
    <mergeCell ref="G35:K35"/>
    <mergeCell ref="G37:K37"/>
    <mergeCell ref="C5:C7"/>
    <mergeCell ref="E5:H5"/>
    <mergeCell ref="J5:J7"/>
    <mergeCell ref="E6:E7"/>
    <mergeCell ref="D12:D15"/>
    <mergeCell ref="D36:F36"/>
    <mergeCell ref="B34:C34"/>
    <mergeCell ref="B35:C35"/>
    <mergeCell ref="D34:F34"/>
    <mergeCell ref="D35:F35"/>
    <mergeCell ref="B32:C32"/>
    <mergeCell ref="D8:D11"/>
    <mergeCell ref="L32:N32"/>
    <mergeCell ref="J32:K32"/>
    <mergeCell ref="G32:I32"/>
    <mergeCell ref="B2:N2"/>
    <mergeCell ref="B3:N3"/>
    <mergeCell ref="B4:N4"/>
    <mergeCell ref="B8:B11"/>
    <mergeCell ref="B12:B15"/>
    <mergeCell ref="F8:F11"/>
    <mergeCell ref="F16:F19"/>
    <mergeCell ref="F12:F15"/>
    <mergeCell ref="D28:D31"/>
    <mergeCell ref="D24:D27"/>
    <mergeCell ref="D20:D23"/>
    <mergeCell ref="D16:D19"/>
    <mergeCell ref="F28:F31"/>
    <mergeCell ref="F24:F27"/>
    <mergeCell ref="F20:F23"/>
    <mergeCell ref="C12:C15"/>
    <mergeCell ref="B28:B31"/>
    <mergeCell ref="B16:B19"/>
    <mergeCell ref="B24:B27"/>
    <mergeCell ref="C28:C31"/>
    <mergeCell ref="C24:C27"/>
    <mergeCell ref="C20:C23"/>
    <mergeCell ref="C16:C19"/>
    <mergeCell ref="B20:B23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P19" sqref="P19"/>
    </sheetView>
  </sheetViews>
  <sheetFormatPr defaultColWidth="9.140625" defaultRowHeight="15"/>
  <cols>
    <col min="1" max="1" width="1.7109375" style="119" customWidth="1"/>
    <col min="2" max="2" width="12.28125" style="129" customWidth="1"/>
    <col min="3" max="3" width="12.28125" style="119" customWidth="1"/>
    <col min="4" max="4" width="4.421875" style="119" customWidth="1"/>
    <col min="5" max="5" width="12.28125" style="129" customWidth="1"/>
    <col min="6" max="6" width="12.28125" style="119" customWidth="1"/>
    <col min="7" max="7" width="5.421875" style="119" customWidth="1"/>
    <col min="8" max="8" width="12.28125" style="129" customWidth="1"/>
    <col min="9" max="9" width="12.28125" style="119" customWidth="1"/>
    <col min="10" max="16384" width="9.00390625" style="119" customWidth="1"/>
  </cols>
  <sheetData>
    <row r="1" spans="1:9" s="118" customFormat="1" ht="18" customHeight="1">
      <c r="A1" s="271" t="s">
        <v>117</v>
      </c>
      <c r="B1" s="271"/>
      <c r="C1" s="271"/>
      <c r="D1" s="271"/>
      <c r="E1" s="271"/>
      <c r="F1" s="271"/>
      <c r="G1" s="271"/>
      <c r="H1" s="271"/>
      <c r="I1" s="271"/>
    </row>
    <row r="2" spans="1:9" ht="17.25" customHeight="1">
      <c r="A2" s="272"/>
      <c r="B2" s="274"/>
      <c r="C2" s="274"/>
      <c r="D2" s="275"/>
      <c r="E2" s="274"/>
      <c r="F2" s="274"/>
      <c r="G2" s="275"/>
      <c r="H2" s="274"/>
      <c r="I2" s="274"/>
    </row>
    <row r="3" spans="1:9" ht="19.5" customHeight="1">
      <c r="A3" s="273"/>
      <c r="B3" s="120" t="s">
        <v>9</v>
      </c>
      <c r="C3" s="120" t="s">
        <v>121</v>
      </c>
      <c r="D3" s="276"/>
      <c r="E3" s="120" t="s">
        <v>9</v>
      </c>
      <c r="F3" s="120" t="s">
        <v>121</v>
      </c>
      <c r="G3" s="276"/>
      <c r="H3" s="120" t="s">
        <v>9</v>
      </c>
      <c r="I3" s="120" t="s">
        <v>121</v>
      </c>
    </row>
    <row r="4" spans="1:9" ht="11.25">
      <c r="A4" s="273"/>
      <c r="B4" s="133" t="s">
        <v>120</v>
      </c>
      <c r="C4" s="134">
        <v>1</v>
      </c>
      <c r="D4" s="276"/>
      <c r="E4" s="121">
        <v>101</v>
      </c>
      <c r="F4" s="122">
        <v>1.3366</v>
      </c>
      <c r="G4" s="276"/>
      <c r="H4" s="121">
        <v>151</v>
      </c>
      <c r="I4" s="122">
        <v>1.6666</v>
      </c>
    </row>
    <row r="5" spans="1:9" ht="11.25">
      <c r="A5" s="273"/>
      <c r="B5" s="121">
        <v>51</v>
      </c>
      <c r="C5" s="122">
        <v>1.0066</v>
      </c>
      <c r="D5" s="276"/>
      <c r="E5" s="123">
        <v>102</v>
      </c>
      <c r="F5" s="124">
        <v>1.3432</v>
      </c>
      <c r="G5" s="276"/>
      <c r="H5" s="123">
        <v>152</v>
      </c>
      <c r="I5" s="124">
        <v>1.6732</v>
      </c>
    </row>
    <row r="6" spans="1:9" ht="11.25">
      <c r="A6" s="273"/>
      <c r="B6" s="123">
        <v>52</v>
      </c>
      <c r="C6" s="124">
        <v>1.0132</v>
      </c>
      <c r="D6" s="276"/>
      <c r="E6" s="123">
        <v>103</v>
      </c>
      <c r="F6" s="124">
        <v>1.3498</v>
      </c>
      <c r="G6" s="276"/>
      <c r="H6" s="123">
        <v>153</v>
      </c>
      <c r="I6" s="124">
        <v>1.6798</v>
      </c>
    </row>
    <row r="7" spans="1:9" ht="11.25">
      <c r="A7" s="273"/>
      <c r="B7" s="123">
        <v>53</v>
      </c>
      <c r="C7" s="124">
        <v>1.0198</v>
      </c>
      <c r="D7" s="276"/>
      <c r="E7" s="123">
        <v>104</v>
      </c>
      <c r="F7" s="124">
        <v>1.3564</v>
      </c>
      <c r="G7" s="276"/>
      <c r="H7" s="123">
        <v>154</v>
      </c>
      <c r="I7" s="124">
        <v>1.6864</v>
      </c>
    </row>
    <row r="8" spans="1:9" ht="11.25">
      <c r="A8" s="273"/>
      <c r="B8" s="123">
        <v>54</v>
      </c>
      <c r="C8" s="124">
        <v>1.0264</v>
      </c>
      <c r="D8" s="276"/>
      <c r="E8" s="123">
        <v>105</v>
      </c>
      <c r="F8" s="124">
        <v>1.363</v>
      </c>
      <c r="G8" s="276"/>
      <c r="H8" s="123">
        <v>155</v>
      </c>
      <c r="I8" s="124">
        <v>1.693</v>
      </c>
    </row>
    <row r="9" spans="1:9" ht="11.25">
      <c r="A9" s="273"/>
      <c r="B9" s="123">
        <v>55</v>
      </c>
      <c r="C9" s="124">
        <v>1.033</v>
      </c>
      <c r="D9" s="276"/>
      <c r="E9" s="123">
        <v>106</v>
      </c>
      <c r="F9" s="124">
        <v>1.3696</v>
      </c>
      <c r="G9" s="276"/>
      <c r="H9" s="123">
        <v>156</v>
      </c>
      <c r="I9" s="124">
        <v>1.6996</v>
      </c>
    </row>
    <row r="10" spans="1:9" ht="11.25">
      <c r="A10" s="273"/>
      <c r="B10" s="123">
        <v>56</v>
      </c>
      <c r="C10" s="124">
        <v>1.0396</v>
      </c>
      <c r="D10" s="276"/>
      <c r="E10" s="123">
        <v>107</v>
      </c>
      <c r="F10" s="124">
        <v>1.3762</v>
      </c>
      <c r="G10" s="276"/>
      <c r="H10" s="123">
        <v>157</v>
      </c>
      <c r="I10" s="124">
        <v>1.7062</v>
      </c>
    </row>
    <row r="11" spans="1:9" ht="11.25">
      <c r="A11" s="273"/>
      <c r="B11" s="123">
        <v>57</v>
      </c>
      <c r="C11" s="124">
        <v>1.0462</v>
      </c>
      <c r="D11" s="276"/>
      <c r="E11" s="123">
        <v>108</v>
      </c>
      <c r="F11" s="124">
        <v>1.3828</v>
      </c>
      <c r="G11" s="276"/>
      <c r="H11" s="123">
        <v>158</v>
      </c>
      <c r="I11" s="124">
        <v>1.7128</v>
      </c>
    </row>
    <row r="12" spans="1:9" ht="11.25">
      <c r="A12" s="273"/>
      <c r="B12" s="123">
        <v>58</v>
      </c>
      <c r="C12" s="124">
        <v>1.0528</v>
      </c>
      <c r="D12" s="276"/>
      <c r="E12" s="123">
        <v>109</v>
      </c>
      <c r="F12" s="124">
        <v>1.3894</v>
      </c>
      <c r="G12" s="276"/>
      <c r="H12" s="123">
        <v>159</v>
      </c>
      <c r="I12" s="124">
        <v>1.7194</v>
      </c>
    </row>
    <row r="13" spans="1:9" ht="11.25">
      <c r="A13" s="273"/>
      <c r="B13" s="123">
        <v>59</v>
      </c>
      <c r="C13" s="124">
        <v>1.0594</v>
      </c>
      <c r="D13" s="276"/>
      <c r="E13" s="123">
        <v>110</v>
      </c>
      <c r="F13" s="124">
        <v>1.396</v>
      </c>
      <c r="G13" s="276"/>
      <c r="H13" s="123">
        <v>160</v>
      </c>
      <c r="I13" s="124">
        <v>1.726</v>
      </c>
    </row>
    <row r="14" spans="1:9" ht="11.25">
      <c r="A14" s="273"/>
      <c r="B14" s="123">
        <v>60</v>
      </c>
      <c r="C14" s="124">
        <v>1.066</v>
      </c>
      <c r="D14" s="276"/>
      <c r="E14" s="123">
        <v>111</v>
      </c>
      <c r="F14" s="124">
        <v>1.4026</v>
      </c>
      <c r="G14" s="276"/>
      <c r="H14" s="123">
        <v>161</v>
      </c>
      <c r="I14" s="124">
        <v>1.7326</v>
      </c>
    </row>
    <row r="15" spans="1:9" ht="11.25">
      <c r="A15" s="273"/>
      <c r="B15" s="123">
        <v>61</v>
      </c>
      <c r="C15" s="124">
        <v>1.0726</v>
      </c>
      <c r="D15" s="276"/>
      <c r="E15" s="123">
        <v>112</v>
      </c>
      <c r="F15" s="124">
        <v>1.4092</v>
      </c>
      <c r="G15" s="276"/>
      <c r="H15" s="123">
        <v>162</v>
      </c>
      <c r="I15" s="124">
        <v>1.7392</v>
      </c>
    </row>
    <row r="16" spans="1:9" ht="11.25">
      <c r="A16" s="273"/>
      <c r="B16" s="123">
        <v>62</v>
      </c>
      <c r="C16" s="124">
        <v>1.0792</v>
      </c>
      <c r="D16" s="276"/>
      <c r="E16" s="123">
        <v>113</v>
      </c>
      <c r="F16" s="124">
        <v>1.4158</v>
      </c>
      <c r="G16" s="276"/>
      <c r="H16" s="123">
        <v>163</v>
      </c>
      <c r="I16" s="124">
        <v>1.7458</v>
      </c>
    </row>
    <row r="17" spans="1:9" ht="11.25">
      <c r="A17" s="273"/>
      <c r="B17" s="123">
        <v>63</v>
      </c>
      <c r="C17" s="124">
        <v>1.0858</v>
      </c>
      <c r="D17" s="276"/>
      <c r="E17" s="123">
        <v>114</v>
      </c>
      <c r="F17" s="124">
        <v>1.4224</v>
      </c>
      <c r="G17" s="276"/>
      <c r="H17" s="123">
        <v>164</v>
      </c>
      <c r="I17" s="124">
        <v>1.7524</v>
      </c>
    </row>
    <row r="18" spans="1:9" ht="11.25">
      <c r="A18" s="273"/>
      <c r="B18" s="123">
        <v>64</v>
      </c>
      <c r="C18" s="124">
        <v>1.0924</v>
      </c>
      <c r="D18" s="276"/>
      <c r="E18" s="123">
        <v>115</v>
      </c>
      <c r="F18" s="124">
        <v>1.429</v>
      </c>
      <c r="G18" s="276"/>
      <c r="H18" s="123">
        <v>165</v>
      </c>
      <c r="I18" s="124">
        <v>1.759</v>
      </c>
    </row>
    <row r="19" spans="1:9" ht="11.25">
      <c r="A19" s="273"/>
      <c r="B19" s="123">
        <v>65</v>
      </c>
      <c r="C19" s="124">
        <v>1.099</v>
      </c>
      <c r="D19" s="276"/>
      <c r="E19" s="123">
        <v>116</v>
      </c>
      <c r="F19" s="124">
        <v>1.4356</v>
      </c>
      <c r="G19" s="276"/>
      <c r="H19" s="123">
        <v>166</v>
      </c>
      <c r="I19" s="124">
        <v>1.7656</v>
      </c>
    </row>
    <row r="20" spans="1:9" ht="11.25">
      <c r="A20" s="273"/>
      <c r="B20" s="123">
        <v>66</v>
      </c>
      <c r="C20" s="124">
        <v>1.1056</v>
      </c>
      <c r="D20" s="276"/>
      <c r="E20" s="123">
        <v>117</v>
      </c>
      <c r="F20" s="124">
        <v>1.4422</v>
      </c>
      <c r="G20" s="276"/>
      <c r="H20" s="123">
        <v>167</v>
      </c>
      <c r="I20" s="124">
        <v>1.7722</v>
      </c>
    </row>
    <row r="21" spans="1:9" ht="11.25">
      <c r="A21" s="273"/>
      <c r="B21" s="123">
        <v>67</v>
      </c>
      <c r="C21" s="124">
        <v>1.1122</v>
      </c>
      <c r="D21" s="276"/>
      <c r="E21" s="123">
        <v>118</v>
      </c>
      <c r="F21" s="124">
        <v>1.4488</v>
      </c>
      <c r="G21" s="276"/>
      <c r="H21" s="123">
        <v>168</v>
      </c>
      <c r="I21" s="124">
        <v>1.7788</v>
      </c>
    </row>
    <row r="22" spans="1:9" ht="11.25">
      <c r="A22" s="273"/>
      <c r="B22" s="123">
        <v>68</v>
      </c>
      <c r="C22" s="124">
        <v>1.1188</v>
      </c>
      <c r="D22" s="276"/>
      <c r="E22" s="123">
        <v>119</v>
      </c>
      <c r="F22" s="124">
        <v>1.4554</v>
      </c>
      <c r="G22" s="276"/>
      <c r="H22" s="123">
        <v>169</v>
      </c>
      <c r="I22" s="124">
        <v>1.7854</v>
      </c>
    </row>
    <row r="23" spans="1:9" ht="11.25">
      <c r="A23" s="273"/>
      <c r="B23" s="123">
        <v>69</v>
      </c>
      <c r="C23" s="124">
        <v>1.1254</v>
      </c>
      <c r="D23" s="276"/>
      <c r="E23" s="123">
        <v>120</v>
      </c>
      <c r="F23" s="124">
        <v>1.462</v>
      </c>
      <c r="G23" s="276"/>
      <c r="H23" s="123">
        <v>170</v>
      </c>
      <c r="I23" s="124">
        <v>1.792</v>
      </c>
    </row>
    <row r="24" spans="1:9" ht="11.25">
      <c r="A24" s="273"/>
      <c r="B24" s="123">
        <v>70</v>
      </c>
      <c r="C24" s="124">
        <v>1.132</v>
      </c>
      <c r="D24" s="276"/>
      <c r="E24" s="123">
        <v>121</v>
      </c>
      <c r="F24" s="124">
        <v>1.4686</v>
      </c>
      <c r="G24" s="276"/>
      <c r="H24" s="123">
        <v>171</v>
      </c>
      <c r="I24" s="124">
        <v>1.7986</v>
      </c>
    </row>
    <row r="25" spans="1:9" ht="11.25">
      <c r="A25" s="273"/>
      <c r="B25" s="123">
        <v>71</v>
      </c>
      <c r="C25" s="124">
        <v>1.1386</v>
      </c>
      <c r="D25" s="276"/>
      <c r="E25" s="123">
        <v>122</v>
      </c>
      <c r="F25" s="124">
        <v>1.4752</v>
      </c>
      <c r="G25" s="276"/>
      <c r="H25" s="123">
        <v>172</v>
      </c>
      <c r="I25" s="124">
        <v>1.8052</v>
      </c>
    </row>
    <row r="26" spans="1:9" ht="11.25">
      <c r="A26" s="273"/>
      <c r="B26" s="123">
        <v>72</v>
      </c>
      <c r="C26" s="124">
        <v>1.1452</v>
      </c>
      <c r="D26" s="276"/>
      <c r="E26" s="123">
        <v>123</v>
      </c>
      <c r="F26" s="124">
        <v>1.4818</v>
      </c>
      <c r="G26" s="276"/>
      <c r="H26" s="123">
        <v>173</v>
      </c>
      <c r="I26" s="124">
        <v>1.8118</v>
      </c>
    </row>
    <row r="27" spans="1:9" ht="11.25">
      <c r="A27" s="273"/>
      <c r="B27" s="123">
        <v>73</v>
      </c>
      <c r="C27" s="124">
        <v>1.1518</v>
      </c>
      <c r="D27" s="276"/>
      <c r="E27" s="123">
        <v>124</v>
      </c>
      <c r="F27" s="124">
        <v>1.4884</v>
      </c>
      <c r="G27" s="276"/>
      <c r="H27" s="123">
        <v>174</v>
      </c>
      <c r="I27" s="124">
        <v>1.8184</v>
      </c>
    </row>
    <row r="28" spans="1:9" ht="11.25">
      <c r="A28" s="273"/>
      <c r="B28" s="123">
        <v>74</v>
      </c>
      <c r="C28" s="124">
        <v>1.1584</v>
      </c>
      <c r="D28" s="276"/>
      <c r="E28" s="123">
        <v>125</v>
      </c>
      <c r="F28" s="124">
        <v>1.495</v>
      </c>
      <c r="G28" s="276"/>
      <c r="H28" s="123">
        <v>175</v>
      </c>
      <c r="I28" s="124">
        <v>1.825</v>
      </c>
    </row>
    <row r="29" spans="1:9" ht="11.25">
      <c r="A29" s="273"/>
      <c r="B29" s="123">
        <v>75</v>
      </c>
      <c r="C29" s="124">
        <v>1.165</v>
      </c>
      <c r="D29" s="276"/>
      <c r="E29" s="123">
        <v>126</v>
      </c>
      <c r="F29" s="124">
        <v>1.5016</v>
      </c>
      <c r="G29" s="276"/>
      <c r="H29" s="123">
        <v>176</v>
      </c>
      <c r="I29" s="124">
        <v>1.8316</v>
      </c>
    </row>
    <row r="30" spans="1:9" ht="11.25">
      <c r="A30" s="273"/>
      <c r="B30" s="123">
        <v>76</v>
      </c>
      <c r="C30" s="124">
        <v>1.1716</v>
      </c>
      <c r="D30" s="276"/>
      <c r="E30" s="123">
        <v>127</v>
      </c>
      <c r="F30" s="124">
        <v>1.5082</v>
      </c>
      <c r="G30" s="276"/>
      <c r="H30" s="123">
        <v>177</v>
      </c>
      <c r="I30" s="124">
        <v>1.8382</v>
      </c>
    </row>
    <row r="31" spans="1:9" ht="11.25">
      <c r="A31" s="273"/>
      <c r="B31" s="123">
        <v>77</v>
      </c>
      <c r="C31" s="124">
        <v>1.1782</v>
      </c>
      <c r="D31" s="276"/>
      <c r="E31" s="123">
        <v>128</v>
      </c>
      <c r="F31" s="124">
        <v>1.5148</v>
      </c>
      <c r="G31" s="276"/>
      <c r="H31" s="123">
        <v>178</v>
      </c>
      <c r="I31" s="124">
        <v>1.8448</v>
      </c>
    </row>
    <row r="32" spans="1:9" ht="11.25">
      <c r="A32" s="273"/>
      <c r="B32" s="123">
        <v>78</v>
      </c>
      <c r="C32" s="124">
        <v>1.1848</v>
      </c>
      <c r="D32" s="276"/>
      <c r="E32" s="123">
        <v>129</v>
      </c>
      <c r="F32" s="124">
        <v>1.5214</v>
      </c>
      <c r="G32" s="276"/>
      <c r="H32" s="123">
        <v>179</v>
      </c>
      <c r="I32" s="124">
        <v>1.8514</v>
      </c>
    </row>
    <row r="33" spans="1:9" ht="11.25">
      <c r="A33" s="273"/>
      <c r="B33" s="123">
        <v>79</v>
      </c>
      <c r="C33" s="124">
        <v>1.1914</v>
      </c>
      <c r="D33" s="276"/>
      <c r="E33" s="123">
        <v>130</v>
      </c>
      <c r="F33" s="124">
        <v>1.528</v>
      </c>
      <c r="G33" s="276"/>
      <c r="H33" s="123">
        <v>180</v>
      </c>
      <c r="I33" s="124">
        <v>1.858</v>
      </c>
    </row>
    <row r="34" spans="1:9" ht="11.25">
      <c r="A34" s="273"/>
      <c r="B34" s="123">
        <v>80</v>
      </c>
      <c r="C34" s="124">
        <v>1.198</v>
      </c>
      <c r="D34" s="276"/>
      <c r="E34" s="123">
        <v>131</v>
      </c>
      <c r="F34" s="124">
        <v>1.5346</v>
      </c>
      <c r="G34" s="276"/>
      <c r="H34" s="123">
        <v>181</v>
      </c>
      <c r="I34" s="124">
        <v>1.8646</v>
      </c>
    </row>
    <row r="35" spans="1:9" ht="11.25">
      <c r="A35" s="273"/>
      <c r="B35" s="123">
        <v>81</v>
      </c>
      <c r="C35" s="124">
        <v>1.2046</v>
      </c>
      <c r="D35" s="276"/>
      <c r="E35" s="123">
        <v>132</v>
      </c>
      <c r="F35" s="124">
        <v>1.5412</v>
      </c>
      <c r="G35" s="276"/>
      <c r="H35" s="123">
        <v>182</v>
      </c>
      <c r="I35" s="124">
        <v>1.8712</v>
      </c>
    </row>
    <row r="36" spans="1:9" ht="11.25">
      <c r="A36" s="273"/>
      <c r="B36" s="123">
        <v>82</v>
      </c>
      <c r="C36" s="124">
        <v>1.2112</v>
      </c>
      <c r="D36" s="276"/>
      <c r="E36" s="123">
        <v>133</v>
      </c>
      <c r="F36" s="124">
        <v>1.5478</v>
      </c>
      <c r="G36" s="276"/>
      <c r="H36" s="123">
        <v>183</v>
      </c>
      <c r="I36" s="124">
        <v>1.8778</v>
      </c>
    </row>
    <row r="37" spans="1:9" ht="11.25">
      <c r="A37" s="273"/>
      <c r="B37" s="123">
        <v>83</v>
      </c>
      <c r="C37" s="124">
        <v>1.2178</v>
      </c>
      <c r="D37" s="276"/>
      <c r="E37" s="123">
        <v>134</v>
      </c>
      <c r="F37" s="124">
        <v>1.5544</v>
      </c>
      <c r="G37" s="276"/>
      <c r="H37" s="123">
        <v>184</v>
      </c>
      <c r="I37" s="124">
        <v>1.8844</v>
      </c>
    </row>
    <row r="38" spans="1:9" ht="11.25">
      <c r="A38" s="273"/>
      <c r="B38" s="123">
        <v>84</v>
      </c>
      <c r="C38" s="124">
        <v>1.2244</v>
      </c>
      <c r="D38" s="276"/>
      <c r="E38" s="123">
        <v>135</v>
      </c>
      <c r="F38" s="124">
        <v>1.561</v>
      </c>
      <c r="G38" s="276"/>
      <c r="H38" s="123">
        <v>185</v>
      </c>
      <c r="I38" s="124">
        <v>1.891</v>
      </c>
    </row>
    <row r="39" spans="1:9" ht="11.25">
      <c r="A39" s="273"/>
      <c r="B39" s="123">
        <v>85</v>
      </c>
      <c r="C39" s="124">
        <v>1.231</v>
      </c>
      <c r="D39" s="276"/>
      <c r="E39" s="123">
        <v>136</v>
      </c>
      <c r="F39" s="124">
        <v>1.5676</v>
      </c>
      <c r="G39" s="276"/>
      <c r="H39" s="123">
        <v>186</v>
      </c>
      <c r="I39" s="124">
        <v>1.8976</v>
      </c>
    </row>
    <row r="40" spans="1:9" ht="11.25">
      <c r="A40" s="273"/>
      <c r="B40" s="123">
        <v>86</v>
      </c>
      <c r="C40" s="124">
        <v>1.2376</v>
      </c>
      <c r="D40" s="276"/>
      <c r="E40" s="123">
        <v>137</v>
      </c>
      <c r="F40" s="124">
        <v>1.5742</v>
      </c>
      <c r="G40" s="276"/>
      <c r="H40" s="123">
        <v>187</v>
      </c>
      <c r="I40" s="124">
        <v>1.9042</v>
      </c>
    </row>
    <row r="41" spans="1:9" ht="11.25">
      <c r="A41" s="273"/>
      <c r="B41" s="123">
        <v>87</v>
      </c>
      <c r="C41" s="124">
        <v>1.2442</v>
      </c>
      <c r="D41" s="276"/>
      <c r="E41" s="123">
        <v>138</v>
      </c>
      <c r="F41" s="124">
        <v>1.5808</v>
      </c>
      <c r="G41" s="276"/>
      <c r="H41" s="123">
        <v>188</v>
      </c>
      <c r="I41" s="124">
        <v>1.9108</v>
      </c>
    </row>
    <row r="42" spans="1:9" ht="11.25">
      <c r="A42" s="273"/>
      <c r="B42" s="123">
        <v>88</v>
      </c>
      <c r="C42" s="124">
        <v>1.2508</v>
      </c>
      <c r="D42" s="276"/>
      <c r="E42" s="123">
        <v>139</v>
      </c>
      <c r="F42" s="124">
        <v>1.5874</v>
      </c>
      <c r="G42" s="276"/>
      <c r="H42" s="123">
        <v>189</v>
      </c>
      <c r="I42" s="124">
        <v>1.9174</v>
      </c>
    </row>
    <row r="43" spans="1:9" ht="11.25">
      <c r="A43" s="273"/>
      <c r="B43" s="123">
        <v>89</v>
      </c>
      <c r="C43" s="124">
        <v>1.2574</v>
      </c>
      <c r="D43" s="276"/>
      <c r="E43" s="123">
        <v>140</v>
      </c>
      <c r="F43" s="124">
        <v>1.594</v>
      </c>
      <c r="G43" s="276"/>
      <c r="H43" s="123">
        <v>190</v>
      </c>
      <c r="I43" s="124">
        <v>1.924</v>
      </c>
    </row>
    <row r="44" spans="1:9" ht="11.25">
      <c r="A44" s="273"/>
      <c r="B44" s="123">
        <v>90</v>
      </c>
      <c r="C44" s="124">
        <v>1.264</v>
      </c>
      <c r="D44" s="276"/>
      <c r="E44" s="123">
        <v>141</v>
      </c>
      <c r="F44" s="124">
        <v>1.6006</v>
      </c>
      <c r="G44" s="276"/>
      <c r="H44" s="123">
        <v>191</v>
      </c>
      <c r="I44" s="124">
        <v>1.9306</v>
      </c>
    </row>
    <row r="45" spans="1:9" ht="11.25">
      <c r="A45" s="273"/>
      <c r="B45" s="123">
        <v>91</v>
      </c>
      <c r="C45" s="124">
        <v>1.2706</v>
      </c>
      <c r="D45" s="276"/>
      <c r="E45" s="123">
        <v>142</v>
      </c>
      <c r="F45" s="124">
        <v>1.6072</v>
      </c>
      <c r="G45" s="276"/>
      <c r="H45" s="123">
        <v>192</v>
      </c>
      <c r="I45" s="124">
        <v>1.9372</v>
      </c>
    </row>
    <row r="46" spans="1:9" ht="11.25">
      <c r="A46" s="273"/>
      <c r="B46" s="123">
        <v>92</v>
      </c>
      <c r="C46" s="124">
        <v>1.2772</v>
      </c>
      <c r="D46" s="276"/>
      <c r="E46" s="123">
        <v>143</v>
      </c>
      <c r="F46" s="124">
        <v>1.6138</v>
      </c>
      <c r="G46" s="276"/>
      <c r="H46" s="123">
        <v>193</v>
      </c>
      <c r="I46" s="124">
        <v>1.9438</v>
      </c>
    </row>
    <row r="47" spans="1:9" ht="11.25">
      <c r="A47" s="273"/>
      <c r="B47" s="123">
        <v>93</v>
      </c>
      <c r="C47" s="124">
        <v>1.2838</v>
      </c>
      <c r="D47" s="276"/>
      <c r="E47" s="123">
        <v>144</v>
      </c>
      <c r="F47" s="124">
        <v>1.6204</v>
      </c>
      <c r="G47" s="276"/>
      <c r="H47" s="123">
        <v>194</v>
      </c>
      <c r="I47" s="124">
        <v>1.9504</v>
      </c>
    </row>
    <row r="48" spans="1:9" ht="11.25">
      <c r="A48" s="273"/>
      <c r="B48" s="123">
        <v>94</v>
      </c>
      <c r="C48" s="124">
        <v>1.2904</v>
      </c>
      <c r="D48" s="276"/>
      <c r="E48" s="123">
        <v>145</v>
      </c>
      <c r="F48" s="124">
        <v>1.627</v>
      </c>
      <c r="G48" s="276"/>
      <c r="H48" s="123">
        <v>195</v>
      </c>
      <c r="I48" s="124">
        <v>1.957</v>
      </c>
    </row>
    <row r="49" spans="1:9" ht="11.25">
      <c r="A49" s="273"/>
      <c r="B49" s="123">
        <v>95</v>
      </c>
      <c r="C49" s="124">
        <v>1.297</v>
      </c>
      <c r="D49" s="276"/>
      <c r="E49" s="123">
        <v>146</v>
      </c>
      <c r="F49" s="124">
        <v>1.6336</v>
      </c>
      <c r="G49" s="276"/>
      <c r="H49" s="123">
        <v>196</v>
      </c>
      <c r="I49" s="124">
        <v>1.9636</v>
      </c>
    </row>
    <row r="50" spans="1:9" ht="11.25">
      <c r="A50" s="273"/>
      <c r="B50" s="123">
        <v>96</v>
      </c>
      <c r="C50" s="124">
        <v>1.3036</v>
      </c>
      <c r="D50" s="276"/>
      <c r="E50" s="123">
        <v>147</v>
      </c>
      <c r="F50" s="124">
        <v>1.6402</v>
      </c>
      <c r="G50" s="276"/>
      <c r="H50" s="123">
        <v>197</v>
      </c>
      <c r="I50" s="124">
        <v>1.9702</v>
      </c>
    </row>
    <row r="51" spans="1:9" ht="11.25">
      <c r="A51" s="273"/>
      <c r="B51" s="123">
        <v>97</v>
      </c>
      <c r="C51" s="124">
        <v>1.3102</v>
      </c>
      <c r="D51" s="276"/>
      <c r="E51" s="123">
        <v>148</v>
      </c>
      <c r="F51" s="124">
        <v>1.6468</v>
      </c>
      <c r="G51" s="276"/>
      <c r="H51" s="123">
        <v>198</v>
      </c>
      <c r="I51" s="124">
        <v>1.9768</v>
      </c>
    </row>
    <row r="52" spans="1:9" ht="11.25">
      <c r="A52" s="273"/>
      <c r="B52" s="123">
        <v>98</v>
      </c>
      <c r="C52" s="124">
        <v>1.3168</v>
      </c>
      <c r="D52" s="276"/>
      <c r="E52" s="123">
        <v>149</v>
      </c>
      <c r="F52" s="124">
        <v>1.6534</v>
      </c>
      <c r="G52" s="276"/>
      <c r="H52" s="123">
        <v>199</v>
      </c>
      <c r="I52" s="124">
        <v>1.9834</v>
      </c>
    </row>
    <row r="53" spans="1:9" ht="11.25">
      <c r="A53" s="273"/>
      <c r="B53" s="123">
        <v>99</v>
      </c>
      <c r="C53" s="124">
        <v>1.3234</v>
      </c>
      <c r="D53" s="277"/>
      <c r="E53" s="125">
        <v>150</v>
      </c>
      <c r="F53" s="126">
        <v>1.66</v>
      </c>
      <c r="G53" s="277"/>
      <c r="H53" s="125">
        <v>200</v>
      </c>
      <c r="I53" s="126">
        <v>1.99</v>
      </c>
    </row>
    <row r="54" spans="1:9" ht="11.25">
      <c r="A54" s="130"/>
      <c r="B54" s="125">
        <v>100</v>
      </c>
      <c r="C54" s="126">
        <v>1.33</v>
      </c>
      <c r="D54" s="131"/>
      <c r="E54" s="131"/>
      <c r="F54" s="131"/>
      <c r="G54" s="132"/>
      <c r="H54" s="127">
        <v>201</v>
      </c>
      <c r="I54" s="128">
        <v>2</v>
      </c>
    </row>
    <row r="55" spans="2:3" ht="11.25">
      <c r="B55" s="135"/>
      <c r="C55" s="135"/>
    </row>
    <row r="56" spans="1:9" ht="14.25" customHeight="1">
      <c r="A56" s="138" t="s">
        <v>118</v>
      </c>
      <c r="B56" s="136"/>
      <c r="C56" s="137"/>
      <c r="D56" s="129"/>
      <c r="F56" s="129"/>
      <c r="G56" s="129"/>
      <c r="I56" s="129"/>
    </row>
    <row r="57" ht="11.25">
      <c r="C57" s="129"/>
    </row>
    <row r="58" spans="1:9" ht="14.25" customHeight="1">
      <c r="A58" s="138" t="s">
        <v>119</v>
      </c>
      <c r="D58" s="129"/>
      <c r="F58" s="129"/>
      <c r="G58" s="129"/>
      <c r="I58" s="129"/>
    </row>
    <row r="59" ht="11.25">
      <c r="C59" s="129"/>
    </row>
  </sheetData>
  <sheetProtection/>
  <mergeCells count="7">
    <mergeCell ref="A1:I1"/>
    <mergeCell ref="A2:A53"/>
    <mergeCell ref="B2:C2"/>
    <mergeCell ref="D2:D53"/>
    <mergeCell ref="E2:F2"/>
    <mergeCell ref="G2:G53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www.UnlimitPC.Com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Unlimit User</dc:creator>
  <cp:keywords/>
  <dc:description/>
  <cp:lastModifiedBy>ACER</cp:lastModifiedBy>
  <cp:lastPrinted>2012-05-15T02:54:26Z</cp:lastPrinted>
  <dcterms:created xsi:type="dcterms:W3CDTF">2010-10-08T20:54:31Z</dcterms:created>
  <dcterms:modified xsi:type="dcterms:W3CDTF">2018-10-25T03:03:52Z</dcterms:modified>
  <cp:category/>
  <cp:version/>
  <cp:contentType/>
  <cp:contentStatus/>
</cp:coreProperties>
</file>