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1430" activeTab="0"/>
  </bookViews>
  <sheets>
    <sheet name="ค่าสอนอาจารย์พิเศษภาคปกติ" sheetId="1" r:id="rId1"/>
    <sheet name="ค่าสอนนานาชาติอาจารย์พิเศษ" sheetId="2" r:id="rId2"/>
    <sheet name="ค่าสอนภาคพิเศษต่างคณะ" sheetId="3" r:id="rId3"/>
    <sheet name="ค่าสอนเกินภาระงาน" sheetId="4" r:id="rId4"/>
  </sheets>
  <definedNames>
    <definedName name="_xlnm.Print_Area" localSheetId="3">'ค่าสอนเกินภาระงาน'!$B$2:$L$24</definedName>
    <definedName name="_xlnm.Print_Area" localSheetId="1">'ค่าสอนนานาชาติอาจารย์พิเศษ'!$B$2:$M$24</definedName>
    <definedName name="_xlnm.Print_Area" localSheetId="2">'ค่าสอนภาคพิเศษต่างคณะ'!$B$2:$M$24</definedName>
    <definedName name="_xlnm.Print_Area" localSheetId="0">'ค่าสอนอาจารย์พิเศษภาคปกติ'!$B$2:$M$24</definedName>
    <definedName name="_xlnm.Print_Titles" localSheetId="3">'ค่าสอนเกินภาระงาน'!$2:$6</definedName>
    <definedName name="_xlnm.Print_Titles" localSheetId="1">'ค่าสอนนานาชาติอาจารย์พิเศษ'!$2:$7</definedName>
    <definedName name="_xlnm.Print_Titles" localSheetId="2">'ค่าสอนภาคพิเศษต่างคณะ'!$2:$7</definedName>
    <definedName name="_xlnm.Print_Titles" localSheetId="0">'ค่าสอนอาจารย์พิเศษภาคปกติ'!$2:$7</definedName>
  </definedNames>
  <calcPr fullCalcOnLoad="1"/>
</workbook>
</file>

<file path=xl/sharedStrings.xml><?xml version="1.0" encoding="utf-8"?>
<sst xmlns="http://schemas.openxmlformats.org/spreadsheetml/2006/main" count="86" uniqueCount="41">
  <si>
    <t>คงเหลือ</t>
  </si>
  <si>
    <t>วิชา</t>
  </si>
  <si>
    <t>sec</t>
  </si>
  <si>
    <t>ค่าสอน</t>
  </si>
  <si>
    <t>รายจ่าย</t>
  </si>
  <si>
    <t>รายรับ</t>
  </si>
  <si>
    <t>จำนวน นศ.</t>
  </si>
  <si>
    <t>รวมรายจ่ายทั้งสิ้น</t>
  </si>
  <si>
    <t>(รายรับ-รายจ่าย)</t>
  </si>
  <si>
    <t>ชื่อผู้สอน</t>
  </si>
  <si>
    <t>ค่าสอนเกินภาระงาน</t>
  </si>
  <si>
    <t>ชม.ทำงานจริง</t>
  </si>
  <si>
    <t>ชม. ตามเกณฑ์</t>
  </si>
  <si>
    <t>ชม.ที่สอนเกิน</t>
  </si>
  <si>
    <t>อัตราค่าสอน</t>
  </si>
  <si>
    <t>หมายเหตุ</t>
  </si>
  <si>
    <t>ตำแหน่งบริหาร</t>
  </si>
  <si>
    <t>รายละเอียดประมาณการขอจัดสรรงบประมาณค่าสอนเกินภาระงาน</t>
  </si>
  <si>
    <t xml:space="preserve">รายละเอียดประมาณการขอจัดสรรงบประมาณค่าสอนอาจารย์พิเศษ ระดับปริญญาตรี ภาคปกติ </t>
  </si>
  <si>
    <t>ภาควิชา........................................ ประจำภาคเรียนที่............................... ปีการศึกษา................................</t>
  </si>
  <si>
    <t>ลำดับ</t>
  </si>
  <si>
    <t>1</t>
  </si>
  <si>
    <t>001101</t>
  </si>
  <si>
    <t>001</t>
  </si>
  <si>
    <t>(180*3)*จำนวน นศ.</t>
  </si>
  <si>
    <t>นักศึกษาคณะ</t>
  </si>
  <si>
    <t>บริหารธุรกิจ</t>
  </si>
  <si>
    <t>(อัตรา1.25/2.5/5)*จำนวน นศ.</t>
  </si>
  <si>
    <t>ค่าตรวจ</t>
  </si>
  <si>
    <t>(500*3)*จำนวน นศ.</t>
  </si>
  <si>
    <t>(อัตรา10)*จำนวน นศ.</t>
  </si>
  <si>
    <t>วิชา/sec</t>
  </si>
  <si>
    <t>รวมค่าสอน/คน</t>
  </si>
  <si>
    <t>จำนวนค่าสอน</t>
  </si>
  <si>
    <t>คณะมนุษย์</t>
  </si>
  <si>
    <t>ต่างคณะ</t>
  </si>
  <si>
    <t xml:space="preserve">    (อัตรา400/450)*    ชั่วโมงสอน</t>
  </si>
  <si>
    <t>รายละเอียดประมาณการขอจัดสรรงบประมาณค่าสอนอาจารย์พิเศษ ระดับปริญญาตรี หลักสูตรนานาชาติต่างคณะ</t>
  </si>
  <si>
    <t xml:space="preserve">    (อัตรา500/550)*    ชั่วโมงสอน</t>
  </si>
  <si>
    <t>วิศวกรรมศาสตร์</t>
  </si>
  <si>
    <t>รายละเอียดประมาณการขอจัดสรรงบประมาณค่าสอนอาจารย์พิเศษ/อาจารย์ประจำ ระดับปริญญาตรี หลักสูตรภาคพิเศษต่างคณะ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</si>
</sst>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_ ;\-#,##0\ "/>
    <numFmt numFmtId="196" formatCode="_-* #,##0.0_-;\-* #,##0.0_-;_-* &quot;-&quot;??_-;_-@_-"/>
    <numFmt numFmtId="197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ill="1" applyAlignment="1">
      <alignment horizontal="left"/>
    </xf>
    <xf numFmtId="43" fontId="43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45" fillId="0" borderId="0" xfId="0" applyFont="1" applyFill="1" applyAlignment="1">
      <alignment horizontal="left"/>
    </xf>
    <xf numFmtId="43" fontId="46" fillId="0" borderId="0" xfId="42" applyFont="1" applyFill="1" applyAlignment="1">
      <alignment/>
    </xf>
    <xf numFmtId="43" fontId="45" fillId="0" borderId="0" xfId="42" applyFont="1" applyFill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43" fontId="45" fillId="0" borderId="10" xfId="42" applyFont="1" applyFill="1" applyBorder="1" applyAlignment="1">
      <alignment horizontal="center" vertical="center"/>
    </xf>
    <xf numFmtId="43" fontId="46" fillId="0" borderId="11" xfId="42" applyFont="1" applyFill="1" applyBorder="1" applyAlignment="1">
      <alignment horizontal="center" vertical="center"/>
    </xf>
    <xf numFmtId="43" fontId="45" fillId="0" borderId="12" xfId="42" applyFont="1" applyFill="1" applyBorder="1" applyAlignment="1">
      <alignment horizontal="center" vertical="center"/>
    </xf>
    <xf numFmtId="43" fontId="46" fillId="0" borderId="13" xfId="42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/>
    </xf>
    <xf numFmtId="49" fontId="46" fillId="0" borderId="14" xfId="0" applyNumberFormat="1" applyFont="1" applyFill="1" applyBorder="1" applyAlignment="1">
      <alignment horizontal="center"/>
    </xf>
    <xf numFmtId="43" fontId="46" fillId="0" borderId="15" xfId="42" applyFont="1" applyFill="1" applyBorder="1" applyAlignment="1">
      <alignment/>
    </xf>
    <xf numFmtId="43" fontId="45" fillId="0" borderId="14" xfId="42" applyFont="1" applyFill="1" applyBorder="1" applyAlignment="1">
      <alignment/>
    </xf>
    <xf numFmtId="0" fontId="46" fillId="0" borderId="16" xfId="0" applyFont="1" applyFill="1" applyBorder="1" applyAlignment="1">
      <alignment horizontal="left"/>
    </xf>
    <xf numFmtId="49" fontId="46" fillId="0" borderId="16" xfId="0" applyNumberFormat="1" applyFont="1" applyFill="1" applyBorder="1" applyAlignment="1">
      <alignment horizontal="center"/>
    </xf>
    <xf numFmtId="43" fontId="46" fillId="0" borderId="17" xfId="42" applyFont="1" applyFill="1" applyBorder="1" applyAlignment="1">
      <alignment/>
    </xf>
    <xf numFmtId="43" fontId="46" fillId="0" borderId="18" xfId="42" applyFont="1" applyFill="1" applyBorder="1" applyAlignment="1">
      <alignment/>
    </xf>
    <xf numFmtId="43" fontId="45" fillId="0" borderId="16" xfId="42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49" fontId="46" fillId="0" borderId="19" xfId="0" applyNumberFormat="1" applyFont="1" applyFill="1" applyBorder="1" applyAlignment="1">
      <alignment horizontal="center"/>
    </xf>
    <xf numFmtId="43" fontId="46" fillId="0" borderId="20" xfId="42" applyFont="1" applyFill="1" applyBorder="1" applyAlignment="1">
      <alignment/>
    </xf>
    <xf numFmtId="0" fontId="46" fillId="0" borderId="21" xfId="0" applyFont="1" applyFill="1" applyBorder="1" applyAlignment="1">
      <alignment horizontal="left"/>
    </xf>
    <xf numFmtId="49" fontId="46" fillId="0" borderId="21" xfId="0" applyNumberFormat="1" applyFont="1" applyFill="1" applyBorder="1" applyAlignment="1">
      <alignment horizontal="center"/>
    </xf>
    <xf numFmtId="43" fontId="46" fillId="0" borderId="22" xfId="42" applyFont="1" applyFill="1" applyBorder="1" applyAlignment="1">
      <alignment/>
    </xf>
    <xf numFmtId="43" fontId="46" fillId="0" borderId="23" xfId="42" applyFont="1" applyFill="1" applyBorder="1" applyAlignment="1">
      <alignment/>
    </xf>
    <xf numFmtId="43" fontId="45" fillId="0" borderId="21" xfId="42" applyFont="1" applyFill="1" applyBorder="1" applyAlignment="1">
      <alignment/>
    </xf>
    <xf numFmtId="43" fontId="45" fillId="0" borderId="24" xfId="42" applyFont="1" applyFill="1" applyBorder="1" applyAlignment="1">
      <alignment horizontal="center"/>
    </xf>
    <xf numFmtId="43" fontId="45" fillId="0" borderId="25" xfId="42" applyFont="1" applyFill="1" applyBorder="1" applyAlignment="1">
      <alignment/>
    </xf>
    <xf numFmtId="43" fontId="46" fillId="0" borderId="0" xfId="42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6" fillId="0" borderId="26" xfId="0" applyNumberFormat="1" applyFont="1" applyFill="1" applyBorder="1" applyAlignment="1">
      <alignment horizontal="center"/>
    </xf>
    <xf numFmtId="49" fontId="46" fillId="0" borderId="27" xfId="0" applyNumberFormat="1" applyFont="1" applyFill="1" applyBorder="1" applyAlignment="1">
      <alignment horizontal="center"/>
    </xf>
    <xf numFmtId="49" fontId="46" fillId="0" borderId="28" xfId="0" applyNumberFormat="1" applyFont="1" applyFill="1" applyBorder="1" applyAlignment="1">
      <alignment horizontal="center"/>
    </xf>
    <xf numFmtId="49" fontId="46" fillId="0" borderId="29" xfId="0" applyNumberFormat="1" applyFont="1" applyFill="1" applyBorder="1" applyAlignment="1">
      <alignment horizontal="center"/>
    </xf>
    <xf numFmtId="49" fontId="46" fillId="0" borderId="30" xfId="0" applyNumberFormat="1" applyFont="1" applyFill="1" applyBorder="1" applyAlignment="1">
      <alignment horizontal="center"/>
    </xf>
    <xf numFmtId="49" fontId="46" fillId="0" borderId="31" xfId="0" applyNumberFormat="1" applyFont="1" applyFill="1" applyBorder="1" applyAlignment="1">
      <alignment horizontal="center"/>
    </xf>
    <xf numFmtId="49" fontId="46" fillId="0" borderId="32" xfId="0" applyNumberFormat="1" applyFont="1" applyFill="1" applyBorder="1" applyAlignment="1">
      <alignment horizontal="center"/>
    </xf>
    <xf numFmtId="49" fontId="46" fillId="0" borderId="33" xfId="0" applyNumberFormat="1" applyFont="1" applyFill="1" applyBorder="1" applyAlignment="1">
      <alignment horizontal="center"/>
    </xf>
    <xf numFmtId="43" fontId="45" fillId="0" borderId="34" xfId="42" applyFont="1" applyFill="1" applyBorder="1" applyAlignment="1">
      <alignment horizontal="center" vertical="center"/>
    </xf>
    <xf numFmtId="49" fontId="50" fillId="0" borderId="35" xfId="42" applyNumberFormat="1" applyFont="1" applyFill="1" applyBorder="1" applyAlignment="1">
      <alignment horizontal="center" vertical="center"/>
    </xf>
    <xf numFmtId="43" fontId="46" fillId="0" borderId="36" xfId="42" applyFont="1" applyFill="1" applyBorder="1" applyAlignment="1">
      <alignment horizontal="center" vertical="center"/>
    </xf>
    <xf numFmtId="195" fontId="46" fillId="0" borderId="37" xfId="42" applyNumberFormat="1" applyFont="1" applyFill="1" applyBorder="1" applyAlignment="1">
      <alignment horizontal="center"/>
    </xf>
    <xf numFmtId="43" fontId="46" fillId="0" borderId="30" xfId="42" applyFont="1" applyFill="1" applyBorder="1" applyAlignment="1">
      <alignment/>
    </xf>
    <xf numFmtId="43" fontId="46" fillId="0" borderId="31" xfId="42" applyFont="1" applyFill="1" applyBorder="1" applyAlignment="1">
      <alignment/>
    </xf>
    <xf numFmtId="195" fontId="46" fillId="0" borderId="38" xfId="42" applyNumberFormat="1" applyFont="1" applyFill="1" applyBorder="1" applyAlignment="1">
      <alignment horizontal="center"/>
    </xf>
    <xf numFmtId="43" fontId="46" fillId="0" borderId="33" xfId="42" applyFont="1" applyFill="1" applyBorder="1" applyAlignment="1">
      <alignment/>
    </xf>
    <xf numFmtId="197" fontId="45" fillId="0" borderId="39" xfId="42" applyNumberFormat="1" applyFont="1" applyFill="1" applyBorder="1" applyAlignment="1">
      <alignment horizontal="center"/>
    </xf>
    <xf numFmtId="43" fontId="45" fillId="0" borderId="40" xfId="42" applyFont="1" applyFill="1" applyBorder="1" applyAlignment="1">
      <alignment horizontal="center"/>
    </xf>
    <xf numFmtId="43" fontId="45" fillId="0" borderId="41" xfId="42" applyFont="1" applyFill="1" applyBorder="1" applyAlignment="1">
      <alignment horizontal="center" vertical="center"/>
    </xf>
    <xf numFmtId="43" fontId="45" fillId="0" borderId="42" xfId="42" applyFont="1" applyFill="1" applyBorder="1" applyAlignment="1">
      <alignment horizontal="center" vertical="center" wrapText="1"/>
    </xf>
    <xf numFmtId="43" fontId="51" fillId="0" borderId="43" xfId="42" applyFont="1" applyFill="1" applyBorder="1" applyAlignment="1">
      <alignment horizontal="center" vertical="center" wrapText="1"/>
    </xf>
    <xf numFmtId="43" fontId="51" fillId="0" borderId="44" xfId="42" applyFont="1" applyFill="1" applyBorder="1" applyAlignment="1">
      <alignment horizontal="center" vertical="center" wrapText="1"/>
    </xf>
    <xf numFmtId="43" fontId="46" fillId="0" borderId="26" xfId="42" applyFont="1" applyFill="1" applyBorder="1" applyAlignment="1">
      <alignment/>
    </xf>
    <xf numFmtId="43" fontId="46" fillId="0" borderId="37" xfId="42" applyFont="1" applyFill="1" applyBorder="1" applyAlignment="1">
      <alignment/>
    </xf>
    <xf numFmtId="43" fontId="46" fillId="0" borderId="27" xfId="42" applyFont="1" applyFill="1" applyBorder="1" applyAlignment="1">
      <alignment/>
    </xf>
    <xf numFmtId="43" fontId="46" fillId="0" borderId="45" xfId="42" applyFont="1" applyFill="1" applyBorder="1" applyAlignment="1">
      <alignment/>
    </xf>
    <xf numFmtId="43" fontId="46" fillId="0" borderId="28" xfId="42" applyFont="1" applyFill="1" applyBorder="1" applyAlignment="1">
      <alignment/>
    </xf>
    <xf numFmtId="43" fontId="46" fillId="0" borderId="46" xfId="42" applyFont="1" applyFill="1" applyBorder="1" applyAlignment="1">
      <alignment/>
    </xf>
    <xf numFmtId="43" fontId="46" fillId="0" borderId="29" xfId="42" applyFont="1" applyFill="1" applyBorder="1" applyAlignment="1">
      <alignment/>
    </xf>
    <xf numFmtId="43" fontId="46" fillId="0" borderId="38" xfId="42" applyFont="1" applyFill="1" applyBorder="1" applyAlignment="1">
      <alignment/>
    </xf>
    <xf numFmtId="43" fontId="45" fillId="0" borderId="47" xfId="42" applyFont="1" applyFill="1" applyBorder="1" applyAlignment="1">
      <alignment horizontal="center"/>
    </xf>
    <xf numFmtId="43" fontId="45" fillId="0" borderId="48" xfId="42" applyFont="1" applyFill="1" applyBorder="1" applyAlignment="1">
      <alignment horizontal="center"/>
    </xf>
    <xf numFmtId="43" fontId="45" fillId="0" borderId="49" xfId="42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43" fontId="52" fillId="0" borderId="0" xfId="42" applyFont="1" applyFill="1" applyAlignment="1">
      <alignment/>
    </xf>
    <xf numFmtId="43" fontId="53" fillId="0" borderId="0" xfId="42" applyFont="1" applyFill="1" applyAlignment="1">
      <alignment/>
    </xf>
    <xf numFmtId="0" fontId="52" fillId="0" borderId="0" xfId="0" applyFont="1" applyFill="1" applyAlignment="1">
      <alignment/>
    </xf>
    <xf numFmtId="49" fontId="46" fillId="0" borderId="15" xfId="0" applyNumberFormat="1" applyFont="1" applyFill="1" applyBorder="1" applyAlignment="1">
      <alignment horizontal="left"/>
    </xf>
    <xf numFmtId="43" fontId="46" fillId="0" borderId="50" xfId="42" applyFont="1" applyFill="1" applyBorder="1" applyAlignment="1">
      <alignment/>
    </xf>
    <xf numFmtId="43" fontId="46" fillId="0" borderId="51" xfId="42" applyFont="1" applyFill="1" applyBorder="1" applyAlignment="1">
      <alignment/>
    </xf>
    <xf numFmtId="49" fontId="46" fillId="0" borderId="17" xfId="0" applyNumberFormat="1" applyFont="1" applyFill="1" applyBorder="1" applyAlignment="1">
      <alignment horizontal="left"/>
    </xf>
    <xf numFmtId="43" fontId="46" fillId="0" borderId="52" xfId="42" applyFont="1" applyFill="1" applyBorder="1" applyAlignment="1">
      <alignment/>
    </xf>
    <xf numFmtId="49" fontId="46" fillId="0" borderId="20" xfId="0" applyNumberFormat="1" applyFont="1" applyFill="1" applyBorder="1" applyAlignment="1">
      <alignment horizontal="left"/>
    </xf>
    <xf numFmtId="43" fontId="46" fillId="0" borderId="53" xfId="42" applyFont="1" applyFill="1" applyBorder="1" applyAlignment="1">
      <alignment/>
    </xf>
    <xf numFmtId="49" fontId="46" fillId="0" borderId="22" xfId="0" applyNumberFormat="1" applyFont="1" applyFill="1" applyBorder="1" applyAlignment="1">
      <alignment horizontal="left"/>
    </xf>
    <xf numFmtId="43" fontId="46" fillId="0" borderId="54" xfId="42" applyFont="1" applyFill="1" applyBorder="1" applyAlignment="1">
      <alignment/>
    </xf>
    <xf numFmtId="43" fontId="46" fillId="0" borderId="55" xfId="42" applyFont="1" applyFill="1" applyBorder="1" applyAlignment="1">
      <alignment/>
    </xf>
    <xf numFmtId="43" fontId="45" fillId="0" borderId="56" xfId="42" applyFont="1" applyFill="1" applyBorder="1" applyAlignment="1">
      <alignment horizontal="center"/>
    </xf>
    <xf numFmtId="0" fontId="53" fillId="0" borderId="0" xfId="0" applyFont="1" applyFill="1" applyAlignment="1">
      <alignment/>
    </xf>
    <xf numFmtId="43" fontId="45" fillId="0" borderId="57" xfId="42" applyFont="1" applyFill="1" applyBorder="1" applyAlignment="1">
      <alignment horizontal="center" vertical="center" wrapText="1"/>
    </xf>
    <xf numFmtId="43" fontId="45" fillId="0" borderId="58" xfId="42" applyFont="1" applyFill="1" applyBorder="1" applyAlignment="1">
      <alignment horizontal="center" vertical="center" wrapText="1"/>
    </xf>
    <xf numFmtId="43" fontId="45" fillId="0" borderId="59" xfId="42" applyFont="1" applyFill="1" applyBorder="1" applyAlignment="1">
      <alignment horizontal="center"/>
    </xf>
    <xf numFmtId="43" fontId="45" fillId="0" borderId="60" xfId="42" applyFont="1" applyFill="1" applyBorder="1" applyAlignment="1">
      <alignment horizontal="center"/>
    </xf>
    <xf numFmtId="43" fontId="45" fillId="0" borderId="61" xfId="42" applyFont="1" applyFill="1" applyBorder="1" applyAlignment="1">
      <alignment/>
    </xf>
    <xf numFmtId="49" fontId="46" fillId="0" borderId="62" xfId="0" applyNumberFormat="1" applyFont="1" applyFill="1" applyBorder="1" applyAlignment="1">
      <alignment horizontal="left"/>
    </xf>
    <xf numFmtId="49" fontId="46" fillId="0" borderId="37" xfId="0" applyNumberFormat="1" applyFont="1" applyFill="1" applyBorder="1" applyAlignment="1">
      <alignment horizontal="left"/>
    </xf>
    <xf numFmtId="195" fontId="46" fillId="0" borderId="30" xfId="42" applyNumberFormat="1" applyFont="1" applyFill="1" applyBorder="1" applyAlignment="1">
      <alignment horizontal="center"/>
    </xf>
    <xf numFmtId="49" fontId="46" fillId="0" borderId="63" xfId="0" applyNumberFormat="1" applyFont="1" applyFill="1" applyBorder="1" applyAlignment="1">
      <alignment horizontal="left"/>
    </xf>
    <xf numFmtId="49" fontId="46" fillId="0" borderId="45" xfId="0" applyNumberFormat="1" applyFont="1" applyFill="1" applyBorder="1" applyAlignment="1">
      <alignment horizontal="left"/>
    </xf>
    <xf numFmtId="195" fontId="46" fillId="0" borderId="31" xfId="42" applyNumberFormat="1" applyFont="1" applyFill="1" applyBorder="1" applyAlignment="1">
      <alignment horizontal="center"/>
    </xf>
    <xf numFmtId="49" fontId="46" fillId="0" borderId="64" xfId="0" applyNumberFormat="1" applyFont="1" applyFill="1" applyBorder="1" applyAlignment="1">
      <alignment horizontal="left"/>
    </xf>
    <xf numFmtId="49" fontId="46" fillId="0" borderId="46" xfId="0" applyNumberFormat="1" applyFont="1" applyFill="1" applyBorder="1" applyAlignment="1">
      <alignment horizontal="left"/>
    </xf>
    <xf numFmtId="195" fontId="46" fillId="0" borderId="32" xfId="42" applyNumberFormat="1" applyFont="1" applyFill="1" applyBorder="1" applyAlignment="1">
      <alignment horizontal="center"/>
    </xf>
    <xf numFmtId="49" fontId="46" fillId="0" borderId="65" xfId="0" applyNumberFormat="1" applyFont="1" applyFill="1" applyBorder="1" applyAlignment="1">
      <alignment horizontal="left"/>
    </xf>
    <xf numFmtId="49" fontId="46" fillId="0" borderId="38" xfId="0" applyNumberFormat="1" applyFont="1" applyFill="1" applyBorder="1" applyAlignment="1">
      <alignment horizontal="left"/>
    </xf>
    <xf numFmtId="195" fontId="46" fillId="0" borderId="33" xfId="42" applyNumberFormat="1" applyFont="1" applyFill="1" applyBorder="1" applyAlignment="1">
      <alignment horizontal="center"/>
    </xf>
    <xf numFmtId="197" fontId="45" fillId="0" borderId="59" xfId="42" applyNumberFormat="1" applyFont="1" applyFill="1" applyBorder="1" applyAlignment="1">
      <alignment horizontal="center"/>
    </xf>
    <xf numFmtId="43" fontId="45" fillId="0" borderId="10" xfId="42" applyFont="1" applyFill="1" applyBorder="1" applyAlignment="1">
      <alignment horizontal="center" vertical="center"/>
    </xf>
    <xf numFmtId="43" fontId="45" fillId="0" borderId="34" xfId="4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43" fontId="45" fillId="0" borderId="66" xfId="42" applyFont="1" applyFill="1" applyBorder="1" applyAlignment="1">
      <alignment horizontal="center" vertical="center"/>
    </xf>
    <xf numFmtId="43" fontId="45" fillId="0" borderId="67" xfId="42" applyFont="1" applyFill="1" applyBorder="1" applyAlignment="1">
      <alignment horizontal="center" vertical="center"/>
    </xf>
    <xf numFmtId="43" fontId="45" fillId="0" borderId="58" xfId="42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/>
    </xf>
    <xf numFmtId="0" fontId="45" fillId="0" borderId="41" xfId="0" applyFont="1" applyFill="1" applyBorder="1" applyAlignment="1">
      <alignment horizontal="center" vertical="top"/>
    </xf>
    <xf numFmtId="0" fontId="45" fillId="0" borderId="68" xfId="0" applyFont="1" applyFill="1" applyBorder="1" applyAlignment="1">
      <alignment horizontal="center" vertical="top"/>
    </xf>
    <xf numFmtId="0" fontId="45" fillId="0" borderId="43" xfId="0" applyFont="1" applyFill="1" applyBorder="1" applyAlignment="1">
      <alignment horizontal="center" vertical="top"/>
    </xf>
    <xf numFmtId="0" fontId="45" fillId="0" borderId="34" xfId="0" applyFont="1" applyFill="1" applyBorder="1" applyAlignment="1">
      <alignment horizontal="center" vertical="top"/>
    </xf>
    <xf numFmtId="0" fontId="45" fillId="0" borderId="35" xfId="0" applyFont="1" applyFill="1" applyBorder="1" applyAlignment="1">
      <alignment horizontal="center" vertical="top"/>
    </xf>
    <xf numFmtId="0" fontId="45" fillId="0" borderId="36" xfId="0" applyFont="1" applyFill="1" applyBorder="1" applyAlignment="1">
      <alignment horizontal="center" vertical="top"/>
    </xf>
    <xf numFmtId="43" fontId="45" fillId="0" borderId="34" xfId="42" applyFont="1" applyFill="1" applyBorder="1" applyAlignment="1">
      <alignment horizontal="center" vertical="top" wrapText="1"/>
    </xf>
    <xf numFmtId="43" fontId="45" fillId="0" borderId="36" xfId="42" applyFont="1" applyFill="1" applyBorder="1" applyAlignment="1">
      <alignment horizontal="center" vertical="top" wrapText="1"/>
    </xf>
    <xf numFmtId="43" fontId="45" fillId="0" borderId="10" xfId="42" applyFont="1" applyFill="1" applyBorder="1" applyAlignment="1">
      <alignment horizontal="center" vertical="center"/>
    </xf>
    <xf numFmtId="43" fontId="45" fillId="0" borderId="13" xfId="42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43" fontId="45" fillId="0" borderId="34" xfId="42" applyFont="1" applyFill="1" applyBorder="1" applyAlignment="1">
      <alignment horizontal="center" vertical="center"/>
    </xf>
    <xf numFmtId="43" fontId="45" fillId="0" borderId="36" xfId="42" applyFont="1" applyFill="1" applyBorder="1" applyAlignment="1">
      <alignment horizontal="center" vertical="center"/>
    </xf>
    <xf numFmtId="43" fontId="45" fillId="0" borderId="10" xfId="42" applyFont="1" applyFill="1" applyBorder="1" applyAlignment="1">
      <alignment horizontal="center" vertical="center" wrapText="1"/>
    </xf>
    <xf numFmtId="43" fontId="45" fillId="0" borderId="13" xfId="42" applyFont="1" applyFill="1" applyBorder="1" applyAlignment="1">
      <alignment horizontal="center" vertical="center" wrapText="1"/>
    </xf>
    <xf numFmtId="43" fontId="45" fillId="0" borderId="72" xfId="42" applyFont="1" applyFill="1" applyBorder="1" applyAlignment="1">
      <alignment horizontal="center" vertical="top"/>
    </xf>
    <xf numFmtId="43" fontId="45" fillId="0" borderId="73" xfId="42" applyFont="1" applyFill="1" applyBorder="1" applyAlignment="1">
      <alignment horizontal="center" vertical="top"/>
    </xf>
    <xf numFmtId="195" fontId="46" fillId="0" borderId="74" xfId="42" applyNumberFormat="1" applyFont="1" applyFill="1" applyBorder="1" applyAlignment="1">
      <alignment horizontal="center"/>
    </xf>
    <xf numFmtId="195" fontId="46" fillId="0" borderId="75" xfId="42" applyNumberFormat="1" applyFont="1" applyFill="1" applyBorder="1" applyAlignment="1">
      <alignment horizontal="center"/>
    </xf>
    <xf numFmtId="43" fontId="45" fillId="0" borderId="76" xfId="42" applyFont="1" applyFill="1" applyBorder="1" applyAlignment="1">
      <alignment vertical="top"/>
    </xf>
    <xf numFmtId="43" fontId="45" fillId="0" borderId="44" xfId="42" applyFont="1" applyFill="1" applyBorder="1" applyAlignment="1">
      <alignment vertical="top"/>
    </xf>
    <xf numFmtId="43" fontId="45" fillId="0" borderId="74" xfId="42" applyFont="1" applyFill="1" applyBorder="1" applyAlignment="1">
      <alignment horizontal="center" vertical="top"/>
    </xf>
    <xf numFmtId="43" fontId="45" fillId="0" borderId="77" xfId="42" applyFont="1" applyFill="1" applyBorder="1" applyAlignment="1">
      <alignment horizontal="center" vertical="top"/>
    </xf>
    <xf numFmtId="49" fontId="46" fillId="0" borderId="26" xfId="0" applyNumberFormat="1" applyFont="1" applyFill="1" applyBorder="1" applyAlignment="1">
      <alignment horizontal="left"/>
    </xf>
    <xf numFmtId="49" fontId="46" fillId="0" borderId="28" xfId="0" applyNumberFormat="1" applyFont="1" applyFill="1" applyBorder="1" applyAlignment="1">
      <alignment horizontal="left"/>
    </xf>
    <xf numFmtId="49" fontId="46" fillId="0" borderId="29" xfId="0" applyNumberFormat="1" applyFont="1" applyFill="1" applyBorder="1" applyAlignment="1">
      <alignment horizontal="left"/>
    </xf>
    <xf numFmtId="195" fontId="46" fillId="0" borderId="46" xfId="42" applyNumberFormat="1" applyFont="1" applyFill="1" applyBorder="1" applyAlignment="1">
      <alignment horizontal="center"/>
    </xf>
    <xf numFmtId="195" fontId="46" fillId="0" borderId="78" xfId="42" applyNumberFormat="1" applyFont="1" applyFill="1" applyBorder="1" applyAlignment="1">
      <alignment horizontal="center"/>
    </xf>
    <xf numFmtId="43" fontId="46" fillId="0" borderId="32" xfId="42" applyFont="1" applyFill="1" applyBorder="1" applyAlignment="1">
      <alignment/>
    </xf>
    <xf numFmtId="197" fontId="45" fillId="0" borderId="79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"/>
  <sheetViews>
    <sheetView showGridLines="0" tabSelected="1" view="pageBreakPreview" zoomScaleSheetLayoutView="100" workbookViewId="0" topLeftCell="A1">
      <selection activeCell="T12" sqref="T12"/>
    </sheetView>
  </sheetViews>
  <sheetFormatPr defaultColWidth="9.140625" defaultRowHeight="15"/>
  <cols>
    <col min="1" max="1" width="3.57421875" style="1" customWidth="1"/>
    <col min="2" max="2" width="4.421875" style="2" customWidth="1"/>
    <col min="3" max="3" width="23.421875" style="4" customWidth="1"/>
    <col min="4" max="4" width="6.140625" style="2" customWidth="1"/>
    <col min="5" max="5" width="4.421875" style="2" customWidth="1"/>
    <col min="6" max="6" width="11.421875" style="2" customWidth="1"/>
    <col min="7" max="7" width="7.8515625" style="3" customWidth="1"/>
    <col min="8" max="8" width="7.8515625" style="7" customWidth="1"/>
    <col min="9" max="9" width="14.00390625" style="6" customWidth="1"/>
    <col min="10" max="10" width="13.57421875" style="6" customWidth="1"/>
    <col min="11" max="11" width="12.8515625" style="6" customWidth="1"/>
    <col min="12" max="12" width="14.00390625" style="6" customWidth="1"/>
    <col min="13" max="13" width="15.28125" style="5" customWidth="1"/>
    <col min="14" max="16384" width="9.140625" style="1" customWidth="1"/>
  </cols>
  <sheetData>
    <row r="1" ht="27" customHeight="1"/>
    <row r="2" spans="2:13" s="38" customFormat="1" ht="21" customHeight="1">
      <c r="B2" s="112" t="s">
        <v>18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 s="38" customFormat="1" ht="21" customHeight="1">
      <c r="B3" s="112" t="s">
        <v>19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1.25" customHeight="1" thickBot="1">
      <c r="B4" s="12"/>
      <c r="C4" s="11"/>
      <c r="D4" s="11"/>
      <c r="E4" s="11"/>
      <c r="F4" s="11"/>
      <c r="G4" s="36"/>
      <c r="H4" s="36"/>
      <c r="I4" s="9"/>
      <c r="J4" s="9"/>
      <c r="K4" s="9"/>
      <c r="L4" s="9"/>
      <c r="M4" s="10"/>
    </row>
    <row r="5" spans="2:13" s="39" customFormat="1" ht="22.5" customHeight="1" thickBot="1">
      <c r="B5" s="116" t="s">
        <v>20</v>
      </c>
      <c r="C5" s="116" t="s">
        <v>9</v>
      </c>
      <c r="D5" s="119" t="s">
        <v>1</v>
      </c>
      <c r="E5" s="122" t="s">
        <v>2</v>
      </c>
      <c r="F5" s="119" t="s">
        <v>25</v>
      </c>
      <c r="G5" s="145" t="s">
        <v>6</v>
      </c>
      <c r="H5" s="146"/>
      <c r="I5" s="51" t="s">
        <v>5</v>
      </c>
      <c r="J5" s="113" t="s">
        <v>4</v>
      </c>
      <c r="K5" s="114"/>
      <c r="L5" s="115"/>
      <c r="M5" s="13" t="s">
        <v>0</v>
      </c>
    </row>
    <row r="6" spans="2:13" s="39" customFormat="1" ht="19.5" customHeight="1">
      <c r="B6" s="117"/>
      <c r="C6" s="117"/>
      <c r="D6" s="120"/>
      <c r="E6" s="123"/>
      <c r="F6" s="120"/>
      <c r="G6" s="143" t="s">
        <v>34</v>
      </c>
      <c r="H6" s="139" t="s">
        <v>35</v>
      </c>
      <c r="I6" s="52" t="s">
        <v>24</v>
      </c>
      <c r="J6" s="61" t="s">
        <v>3</v>
      </c>
      <c r="K6" s="62" t="s">
        <v>28</v>
      </c>
      <c r="L6" s="125" t="s">
        <v>7</v>
      </c>
      <c r="M6" s="14" t="s">
        <v>8</v>
      </c>
    </row>
    <row r="7" spans="2:13" s="40" customFormat="1" ht="30" customHeight="1" thickBot="1">
      <c r="B7" s="118"/>
      <c r="C7" s="118"/>
      <c r="D7" s="121"/>
      <c r="E7" s="124"/>
      <c r="F7" s="121"/>
      <c r="G7" s="144"/>
      <c r="H7" s="140"/>
      <c r="I7" s="53"/>
      <c r="J7" s="63" t="s">
        <v>36</v>
      </c>
      <c r="K7" s="64" t="s">
        <v>27</v>
      </c>
      <c r="L7" s="126"/>
      <c r="M7" s="16"/>
    </row>
    <row r="8" spans="2:13" s="41" customFormat="1" ht="24" customHeight="1">
      <c r="B8" s="18" t="s">
        <v>21</v>
      </c>
      <c r="C8" s="17"/>
      <c r="D8" s="43" t="s">
        <v>22</v>
      </c>
      <c r="E8" s="47" t="s">
        <v>23</v>
      </c>
      <c r="F8" s="147" t="s">
        <v>26</v>
      </c>
      <c r="G8" s="54">
        <v>2</v>
      </c>
      <c r="H8" s="141">
        <v>32</v>
      </c>
      <c r="I8" s="55">
        <f>H8*540</f>
        <v>17280</v>
      </c>
      <c r="J8" s="65">
        <f>45*400</f>
        <v>18000</v>
      </c>
      <c r="K8" s="66">
        <f>34*1.25</f>
        <v>42.5</v>
      </c>
      <c r="L8" s="55">
        <f>J8+K8</f>
        <v>18042.5</v>
      </c>
      <c r="M8" s="20">
        <f>I8-L8</f>
        <v>-762.5</v>
      </c>
    </row>
    <row r="9" spans="2:13" s="41" customFormat="1" ht="24" customHeight="1">
      <c r="B9" s="22"/>
      <c r="C9" s="21"/>
      <c r="D9" s="44"/>
      <c r="E9" s="48"/>
      <c r="F9" s="148"/>
      <c r="G9" s="150"/>
      <c r="H9" s="151"/>
      <c r="I9" s="152">
        <f aca="true" t="shared" si="0" ref="I9:I22">H9*540</f>
        <v>0</v>
      </c>
      <c r="J9" s="67"/>
      <c r="K9" s="68"/>
      <c r="L9" s="56">
        <f>J9-K9</f>
        <v>0</v>
      </c>
      <c r="M9" s="25">
        <f>I9-L9</f>
        <v>0</v>
      </c>
    </row>
    <row r="10" spans="2:13" s="41" customFormat="1" ht="24" customHeight="1">
      <c r="B10" s="22"/>
      <c r="C10" s="21"/>
      <c r="D10" s="44"/>
      <c r="E10" s="48"/>
      <c r="F10" s="148"/>
      <c r="G10" s="150"/>
      <c r="H10" s="151"/>
      <c r="I10" s="152">
        <f t="shared" si="0"/>
        <v>0</v>
      </c>
      <c r="J10" s="67"/>
      <c r="K10" s="68"/>
      <c r="L10" s="56">
        <f aca="true" t="shared" si="1" ref="L10:L22">J10-K10</f>
        <v>0</v>
      </c>
      <c r="M10" s="25">
        <f aca="true" t="shared" si="2" ref="M10:M22">I10-L10</f>
        <v>0</v>
      </c>
    </row>
    <row r="11" spans="2:13" s="41" customFormat="1" ht="24" customHeight="1">
      <c r="B11" s="22"/>
      <c r="C11" s="21"/>
      <c r="D11" s="44"/>
      <c r="E11" s="48"/>
      <c r="F11" s="148"/>
      <c r="G11" s="150"/>
      <c r="H11" s="151"/>
      <c r="I11" s="152">
        <f t="shared" si="0"/>
        <v>0</v>
      </c>
      <c r="J11" s="67"/>
      <c r="K11" s="68"/>
      <c r="L11" s="56">
        <f t="shared" si="1"/>
        <v>0</v>
      </c>
      <c r="M11" s="25">
        <f t="shared" si="2"/>
        <v>0</v>
      </c>
    </row>
    <row r="12" spans="2:13" s="41" customFormat="1" ht="24" customHeight="1">
      <c r="B12" s="22"/>
      <c r="C12" s="21"/>
      <c r="D12" s="44"/>
      <c r="E12" s="48"/>
      <c r="F12" s="148"/>
      <c r="G12" s="150"/>
      <c r="H12" s="151"/>
      <c r="I12" s="152">
        <f t="shared" si="0"/>
        <v>0</v>
      </c>
      <c r="J12" s="67"/>
      <c r="K12" s="68"/>
      <c r="L12" s="56">
        <f t="shared" si="1"/>
        <v>0</v>
      </c>
      <c r="M12" s="25">
        <f t="shared" si="2"/>
        <v>0</v>
      </c>
    </row>
    <row r="13" spans="2:13" s="41" customFormat="1" ht="24" customHeight="1">
      <c r="B13" s="22"/>
      <c r="C13" s="21"/>
      <c r="D13" s="44"/>
      <c r="E13" s="48"/>
      <c r="F13" s="148"/>
      <c r="G13" s="150"/>
      <c r="H13" s="151"/>
      <c r="I13" s="152">
        <f t="shared" si="0"/>
        <v>0</v>
      </c>
      <c r="J13" s="67"/>
      <c r="K13" s="68"/>
      <c r="L13" s="56">
        <f t="shared" si="1"/>
        <v>0</v>
      </c>
      <c r="M13" s="25">
        <f t="shared" si="2"/>
        <v>0</v>
      </c>
    </row>
    <row r="14" spans="2:13" s="41" customFormat="1" ht="24" customHeight="1">
      <c r="B14" s="22"/>
      <c r="C14" s="21"/>
      <c r="D14" s="44"/>
      <c r="E14" s="48"/>
      <c r="F14" s="148"/>
      <c r="G14" s="150"/>
      <c r="H14" s="151"/>
      <c r="I14" s="152">
        <f t="shared" si="0"/>
        <v>0</v>
      </c>
      <c r="J14" s="67"/>
      <c r="K14" s="68"/>
      <c r="L14" s="56">
        <f t="shared" si="1"/>
        <v>0</v>
      </c>
      <c r="M14" s="25">
        <f t="shared" si="2"/>
        <v>0</v>
      </c>
    </row>
    <row r="15" spans="2:13" s="41" customFormat="1" ht="24" customHeight="1">
      <c r="B15" s="22"/>
      <c r="C15" s="21"/>
      <c r="D15" s="44"/>
      <c r="E15" s="48"/>
      <c r="F15" s="148"/>
      <c r="G15" s="150"/>
      <c r="H15" s="151"/>
      <c r="I15" s="152">
        <f t="shared" si="0"/>
        <v>0</v>
      </c>
      <c r="J15" s="67"/>
      <c r="K15" s="68"/>
      <c r="L15" s="56">
        <f t="shared" si="1"/>
        <v>0</v>
      </c>
      <c r="M15" s="25">
        <f t="shared" si="2"/>
        <v>0</v>
      </c>
    </row>
    <row r="16" spans="2:13" s="41" customFormat="1" ht="24" customHeight="1">
      <c r="B16" s="22"/>
      <c r="C16" s="21"/>
      <c r="D16" s="44"/>
      <c r="E16" s="48"/>
      <c r="F16" s="148"/>
      <c r="G16" s="150"/>
      <c r="H16" s="151"/>
      <c r="I16" s="152">
        <f t="shared" si="0"/>
        <v>0</v>
      </c>
      <c r="J16" s="67"/>
      <c r="K16" s="68"/>
      <c r="L16" s="56">
        <f t="shared" si="1"/>
        <v>0</v>
      </c>
      <c r="M16" s="25">
        <f t="shared" si="2"/>
        <v>0</v>
      </c>
    </row>
    <row r="17" spans="2:13" s="41" customFormat="1" ht="24" customHeight="1">
      <c r="B17" s="27"/>
      <c r="C17" s="26"/>
      <c r="D17" s="45"/>
      <c r="E17" s="49"/>
      <c r="F17" s="148"/>
      <c r="G17" s="150"/>
      <c r="H17" s="151"/>
      <c r="I17" s="152">
        <f t="shared" si="0"/>
        <v>0</v>
      </c>
      <c r="J17" s="69"/>
      <c r="K17" s="70"/>
      <c r="L17" s="56">
        <f t="shared" si="1"/>
        <v>0</v>
      </c>
      <c r="M17" s="25">
        <f t="shared" si="2"/>
        <v>0</v>
      </c>
    </row>
    <row r="18" spans="2:13" s="41" customFormat="1" ht="24" customHeight="1">
      <c r="B18" s="27"/>
      <c r="C18" s="26"/>
      <c r="D18" s="45"/>
      <c r="E18" s="49"/>
      <c r="F18" s="148"/>
      <c r="G18" s="150"/>
      <c r="H18" s="151"/>
      <c r="I18" s="152">
        <f t="shared" si="0"/>
        <v>0</v>
      </c>
      <c r="J18" s="69"/>
      <c r="K18" s="70"/>
      <c r="L18" s="56">
        <f t="shared" si="1"/>
        <v>0</v>
      </c>
      <c r="M18" s="25">
        <f t="shared" si="2"/>
        <v>0</v>
      </c>
    </row>
    <row r="19" spans="2:13" s="41" customFormat="1" ht="24" customHeight="1">
      <c r="B19" s="27"/>
      <c r="C19" s="26"/>
      <c r="D19" s="45"/>
      <c r="E19" s="49"/>
      <c r="F19" s="148"/>
      <c r="G19" s="150"/>
      <c r="H19" s="151"/>
      <c r="I19" s="152">
        <f t="shared" si="0"/>
        <v>0</v>
      </c>
      <c r="J19" s="69"/>
      <c r="K19" s="70"/>
      <c r="L19" s="56">
        <f t="shared" si="1"/>
        <v>0</v>
      </c>
      <c r="M19" s="25">
        <f t="shared" si="2"/>
        <v>0</v>
      </c>
    </row>
    <row r="20" spans="2:13" s="41" customFormat="1" ht="24" customHeight="1">
      <c r="B20" s="27"/>
      <c r="C20" s="26"/>
      <c r="D20" s="45"/>
      <c r="E20" s="49"/>
      <c r="F20" s="148"/>
      <c r="G20" s="150"/>
      <c r="H20" s="151"/>
      <c r="I20" s="152">
        <f t="shared" si="0"/>
        <v>0</v>
      </c>
      <c r="J20" s="69"/>
      <c r="K20" s="70"/>
      <c r="L20" s="56">
        <f t="shared" si="1"/>
        <v>0</v>
      </c>
      <c r="M20" s="25">
        <f t="shared" si="2"/>
        <v>0</v>
      </c>
    </row>
    <row r="21" spans="2:13" s="41" customFormat="1" ht="24" customHeight="1">
      <c r="B21" s="27"/>
      <c r="C21" s="26"/>
      <c r="D21" s="45"/>
      <c r="E21" s="49"/>
      <c r="F21" s="148"/>
      <c r="G21" s="150"/>
      <c r="H21" s="151"/>
      <c r="I21" s="152">
        <f t="shared" si="0"/>
        <v>0</v>
      </c>
      <c r="J21" s="69"/>
      <c r="K21" s="70"/>
      <c r="L21" s="56">
        <f t="shared" si="1"/>
        <v>0</v>
      </c>
      <c r="M21" s="25">
        <f t="shared" si="2"/>
        <v>0</v>
      </c>
    </row>
    <row r="22" spans="2:13" s="41" customFormat="1" ht="24" customHeight="1" thickBot="1">
      <c r="B22" s="30"/>
      <c r="C22" s="29"/>
      <c r="D22" s="46"/>
      <c r="E22" s="50"/>
      <c r="F22" s="149"/>
      <c r="G22" s="57"/>
      <c r="H22" s="142"/>
      <c r="I22" s="58">
        <f t="shared" si="0"/>
        <v>0</v>
      </c>
      <c r="J22" s="71"/>
      <c r="K22" s="72"/>
      <c r="L22" s="58">
        <f t="shared" si="1"/>
        <v>0</v>
      </c>
      <c r="M22" s="33">
        <f t="shared" si="2"/>
        <v>0</v>
      </c>
    </row>
    <row r="23" spans="2:13" s="42" customFormat="1" ht="26.25" customHeight="1" thickBot="1">
      <c r="B23" s="37"/>
      <c r="C23" s="8"/>
      <c r="D23" s="37"/>
      <c r="E23" s="37"/>
      <c r="F23" s="37"/>
      <c r="G23" s="59">
        <f>SUM(G8:G22)</f>
        <v>2</v>
      </c>
      <c r="H23" s="153">
        <f>SUM(H8:H22)</f>
        <v>32</v>
      </c>
      <c r="I23" s="60">
        <f>SUM(I8:I22)</f>
        <v>17280</v>
      </c>
      <c r="J23" s="73">
        <f aca="true" t="shared" si="3" ref="G23:M23">SUM(J8:J22)</f>
        <v>18000</v>
      </c>
      <c r="K23" s="74">
        <f t="shared" si="3"/>
        <v>42.5</v>
      </c>
      <c r="L23" s="75">
        <f t="shared" si="3"/>
        <v>18042.5</v>
      </c>
      <c r="M23" s="35">
        <f t="shared" si="3"/>
        <v>-762.5</v>
      </c>
    </row>
    <row r="24" spans="2:13" ht="17.25" customHeight="1" thickTop="1">
      <c r="B24" s="12"/>
      <c r="C24" s="11"/>
      <c r="D24" s="12"/>
      <c r="E24" s="12"/>
      <c r="F24" s="12"/>
      <c r="G24" s="9"/>
      <c r="H24" s="9"/>
      <c r="I24" s="9"/>
      <c r="J24" s="9"/>
      <c r="K24" s="9"/>
      <c r="L24" s="9"/>
      <c r="M24" s="10"/>
    </row>
  </sheetData>
  <sheetProtection/>
  <mergeCells count="10">
    <mergeCell ref="G5:H5"/>
    <mergeCell ref="B2:M2"/>
    <mergeCell ref="B3:M3"/>
    <mergeCell ref="J5:L5"/>
    <mergeCell ref="B5:B7"/>
    <mergeCell ref="C5:C7"/>
    <mergeCell ref="D5:D7"/>
    <mergeCell ref="E5:E7"/>
    <mergeCell ref="L6:L7"/>
    <mergeCell ref="F5:F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24"/>
  <sheetViews>
    <sheetView showGridLines="0" view="pageBreakPreview" zoomScaleSheetLayoutView="100" workbookViewId="0" topLeftCell="A7">
      <selection activeCell="L17" sqref="L17"/>
    </sheetView>
  </sheetViews>
  <sheetFormatPr defaultColWidth="9.140625" defaultRowHeight="15"/>
  <cols>
    <col min="1" max="1" width="3.57421875" style="1" customWidth="1"/>
    <col min="2" max="2" width="4.421875" style="2" customWidth="1"/>
    <col min="3" max="3" width="23.421875" style="4" customWidth="1"/>
    <col min="4" max="4" width="6.140625" style="2" customWidth="1"/>
    <col min="5" max="5" width="4.421875" style="2" customWidth="1"/>
    <col min="6" max="6" width="11.421875" style="2" customWidth="1"/>
    <col min="7" max="8" width="7.8515625" style="7" customWidth="1"/>
    <col min="9" max="9" width="14.00390625" style="7" customWidth="1"/>
    <col min="10" max="10" width="13.57421875" style="7" customWidth="1"/>
    <col min="11" max="11" width="12.8515625" style="7" customWidth="1"/>
    <col min="12" max="12" width="14.00390625" style="7" customWidth="1"/>
    <col min="13" max="13" width="15.28125" style="5" customWidth="1"/>
    <col min="14" max="16384" width="9.140625" style="1" customWidth="1"/>
  </cols>
  <sheetData>
    <row r="1" ht="27" customHeight="1"/>
    <row r="2" spans="2:13" s="38" customFormat="1" ht="21" customHeight="1">
      <c r="B2" s="112" t="s">
        <v>37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 s="38" customFormat="1" ht="21" customHeight="1">
      <c r="B3" s="112" t="s">
        <v>19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1.25" customHeight="1" thickBot="1">
      <c r="B4" s="12"/>
      <c r="C4" s="11"/>
      <c r="D4" s="11"/>
      <c r="E4" s="11"/>
      <c r="F4" s="11"/>
      <c r="G4" s="36"/>
      <c r="H4" s="36"/>
      <c r="I4" s="9"/>
      <c r="J4" s="9"/>
      <c r="K4" s="9"/>
      <c r="L4" s="9"/>
      <c r="M4" s="10"/>
    </row>
    <row r="5" spans="2:13" s="39" customFormat="1" ht="22.5" customHeight="1" thickBot="1">
      <c r="B5" s="116" t="s">
        <v>20</v>
      </c>
      <c r="C5" s="116" t="s">
        <v>9</v>
      </c>
      <c r="D5" s="119" t="s">
        <v>1</v>
      </c>
      <c r="E5" s="122" t="s">
        <v>2</v>
      </c>
      <c r="F5" s="119" t="s">
        <v>25</v>
      </c>
      <c r="G5" s="145" t="s">
        <v>6</v>
      </c>
      <c r="H5" s="146"/>
      <c r="I5" s="111" t="s">
        <v>5</v>
      </c>
      <c r="J5" s="113" t="s">
        <v>4</v>
      </c>
      <c r="K5" s="114"/>
      <c r="L5" s="115"/>
      <c r="M5" s="110" t="s">
        <v>0</v>
      </c>
    </row>
    <row r="6" spans="2:13" s="39" customFormat="1" ht="19.5" customHeight="1">
      <c r="B6" s="117"/>
      <c r="C6" s="117"/>
      <c r="D6" s="120"/>
      <c r="E6" s="123"/>
      <c r="F6" s="120"/>
      <c r="G6" s="143" t="s">
        <v>34</v>
      </c>
      <c r="H6" s="139" t="s">
        <v>35</v>
      </c>
      <c r="I6" s="52" t="s">
        <v>29</v>
      </c>
      <c r="J6" s="61" t="s">
        <v>3</v>
      </c>
      <c r="K6" s="62" t="s">
        <v>28</v>
      </c>
      <c r="L6" s="125" t="s">
        <v>7</v>
      </c>
      <c r="M6" s="14" t="s">
        <v>8</v>
      </c>
    </row>
    <row r="7" spans="2:13" s="40" customFormat="1" ht="30" customHeight="1" thickBot="1">
      <c r="B7" s="118"/>
      <c r="C7" s="118"/>
      <c r="D7" s="121"/>
      <c r="E7" s="124"/>
      <c r="F7" s="121"/>
      <c r="G7" s="144"/>
      <c r="H7" s="140"/>
      <c r="I7" s="53"/>
      <c r="J7" s="63" t="s">
        <v>36</v>
      </c>
      <c r="K7" s="64" t="s">
        <v>27</v>
      </c>
      <c r="L7" s="126"/>
      <c r="M7" s="16"/>
    </row>
    <row r="8" spans="2:13" s="41" customFormat="1" ht="24" customHeight="1">
      <c r="B8" s="18" t="s">
        <v>21</v>
      </c>
      <c r="C8" s="17"/>
      <c r="D8" s="43" t="s">
        <v>22</v>
      </c>
      <c r="E8" s="47" t="s">
        <v>23</v>
      </c>
      <c r="F8" s="147" t="s">
        <v>26</v>
      </c>
      <c r="G8" s="54">
        <v>2</v>
      </c>
      <c r="H8" s="141">
        <v>32</v>
      </c>
      <c r="I8" s="55">
        <f>H8*1500</f>
        <v>48000</v>
      </c>
      <c r="J8" s="65">
        <f>45*400</f>
        <v>18000</v>
      </c>
      <c r="K8" s="66">
        <f>34*1.25</f>
        <v>42.5</v>
      </c>
      <c r="L8" s="55">
        <f>J8+K8</f>
        <v>18042.5</v>
      </c>
      <c r="M8" s="20">
        <f>I8-L8</f>
        <v>29957.5</v>
      </c>
    </row>
    <row r="9" spans="2:13" s="41" customFormat="1" ht="24" customHeight="1">
      <c r="B9" s="22"/>
      <c r="C9" s="21"/>
      <c r="D9" s="44"/>
      <c r="E9" s="48"/>
      <c r="F9" s="148"/>
      <c r="G9" s="150"/>
      <c r="H9" s="151"/>
      <c r="I9" s="152">
        <f aca="true" t="shared" si="0" ref="I9:I22">H9*540</f>
        <v>0</v>
      </c>
      <c r="J9" s="67"/>
      <c r="K9" s="68"/>
      <c r="L9" s="56">
        <f>J9-K9</f>
        <v>0</v>
      </c>
      <c r="M9" s="25">
        <f>I9-L9</f>
        <v>0</v>
      </c>
    </row>
    <row r="10" spans="2:13" s="41" customFormat="1" ht="24" customHeight="1">
      <c r="B10" s="22"/>
      <c r="C10" s="21"/>
      <c r="D10" s="44"/>
      <c r="E10" s="48"/>
      <c r="F10" s="148"/>
      <c r="G10" s="150"/>
      <c r="H10" s="151"/>
      <c r="I10" s="152">
        <f t="shared" si="0"/>
        <v>0</v>
      </c>
      <c r="J10" s="67"/>
      <c r="K10" s="68"/>
      <c r="L10" s="56">
        <f aca="true" t="shared" si="1" ref="L10:L22">J10-K10</f>
        <v>0</v>
      </c>
      <c r="M10" s="25">
        <f aca="true" t="shared" si="2" ref="M10:M22">I10-L10</f>
        <v>0</v>
      </c>
    </row>
    <row r="11" spans="2:13" s="41" customFormat="1" ht="24" customHeight="1">
      <c r="B11" s="22"/>
      <c r="C11" s="21"/>
      <c r="D11" s="44"/>
      <c r="E11" s="48"/>
      <c r="F11" s="148"/>
      <c r="G11" s="150"/>
      <c r="H11" s="151"/>
      <c r="I11" s="152">
        <f t="shared" si="0"/>
        <v>0</v>
      </c>
      <c r="J11" s="67"/>
      <c r="K11" s="68"/>
      <c r="L11" s="56">
        <f t="shared" si="1"/>
        <v>0</v>
      </c>
      <c r="M11" s="25">
        <f t="shared" si="2"/>
        <v>0</v>
      </c>
    </row>
    <row r="12" spans="2:13" s="41" customFormat="1" ht="24" customHeight="1">
      <c r="B12" s="22"/>
      <c r="C12" s="21"/>
      <c r="D12" s="44"/>
      <c r="E12" s="48"/>
      <c r="F12" s="148"/>
      <c r="G12" s="150"/>
      <c r="H12" s="151"/>
      <c r="I12" s="152">
        <f t="shared" si="0"/>
        <v>0</v>
      </c>
      <c r="J12" s="67"/>
      <c r="K12" s="68"/>
      <c r="L12" s="56">
        <f t="shared" si="1"/>
        <v>0</v>
      </c>
      <c r="M12" s="25">
        <f t="shared" si="2"/>
        <v>0</v>
      </c>
    </row>
    <row r="13" spans="2:13" s="41" customFormat="1" ht="24" customHeight="1">
      <c r="B13" s="22"/>
      <c r="C13" s="21"/>
      <c r="D13" s="44"/>
      <c r="E13" s="48"/>
      <c r="F13" s="148"/>
      <c r="G13" s="150"/>
      <c r="H13" s="151"/>
      <c r="I13" s="152">
        <f t="shared" si="0"/>
        <v>0</v>
      </c>
      <c r="J13" s="67"/>
      <c r="K13" s="68"/>
      <c r="L13" s="56">
        <f t="shared" si="1"/>
        <v>0</v>
      </c>
      <c r="M13" s="25">
        <f t="shared" si="2"/>
        <v>0</v>
      </c>
    </row>
    <row r="14" spans="2:13" s="41" customFormat="1" ht="24" customHeight="1">
      <c r="B14" s="22"/>
      <c r="C14" s="21"/>
      <c r="D14" s="44"/>
      <c r="E14" s="48"/>
      <c r="F14" s="148"/>
      <c r="G14" s="150"/>
      <c r="H14" s="151"/>
      <c r="I14" s="152">
        <f t="shared" si="0"/>
        <v>0</v>
      </c>
      <c r="J14" s="67"/>
      <c r="K14" s="68"/>
      <c r="L14" s="56">
        <f t="shared" si="1"/>
        <v>0</v>
      </c>
      <c r="M14" s="25">
        <f t="shared" si="2"/>
        <v>0</v>
      </c>
    </row>
    <row r="15" spans="2:13" s="41" customFormat="1" ht="24" customHeight="1">
      <c r="B15" s="22"/>
      <c r="C15" s="21"/>
      <c r="D15" s="44"/>
      <c r="E15" s="48"/>
      <c r="F15" s="148"/>
      <c r="G15" s="150"/>
      <c r="H15" s="151"/>
      <c r="I15" s="152">
        <f t="shared" si="0"/>
        <v>0</v>
      </c>
      <c r="J15" s="67"/>
      <c r="K15" s="68"/>
      <c r="L15" s="56">
        <f t="shared" si="1"/>
        <v>0</v>
      </c>
      <c r="M15" s="25">
        <f t="shared" si="2"/>
        <v>0</v>
      </c>
    </row>
    <row r="16" spans="2:13" s="41" customFormat="1" ht="24" customHeight="1">
      <c r="B16" s="22"/>
      <c r="C16" s="21"/>
      <c r="D16" s="44"/>
      <c r="E16" s="48"/>
      <c r="F16" s="148"/>
      <c r="G16" s="150"/>
      <c r="H16" s="151"/>
      <c r="I16" s="152">
        <f t="shared" si="0"/>
        <v>0</v>
      </c>
      <c r="J16" s="67"/>
      <c r="K16" s="68"/>
      <c r="L16" s="56">
        <f t="shared" si="1"/>
        <v>0</v>
      </c>
      <c r="M16" s="25">
        <f t="shared" si="2"/>
        <v>0</v>
      </c>
    </row>
    <row r="17" spans="2:13" s="41" customFormat="1" ht="24" customHeight="1">
      <c r="B17" s="27"/>
      <c r="C17" s="26"/>
      <c r="D17" s="45"/>
      <c r="E17" s="49"/>
      <c r="F17" s="148"/>
      <c r="G17" s="150"/>
      <c r="H17" s="151"/>
      <c r="I17" s="152">
        <f t="shared" si="0"/>
        <v>0</v>
      </c>
      <c r="J17" s="69"/>
      <c r="K17" s="70"/>
      <c r="L17" s="56">
        <f t="shared" si="1"/>
        <v>0</v>
      </c>
      <c r="M17" s="25">
        <f t="shared" si="2"/>
        <v>0</v>
      </c>
    </row>
    <row r="18" spans="2:13" s="41" customFormat="1" ht="24" customHeight="1">
      <c r="B18" s="27"/>
      <c r="C18" s="26"/>
      <c r="D18" s="45"/>
      <c r="E18" s="49"/>
      <c r="F18" s="148"/>
      <c r="G18" s="150"/>
      <c r="H18" s="151"/>
      <c r="I18" s="152">
        <f t="shared" si="0"/>
        <v>0</v>
      </c>
      <c r="J18" s="69"/>
      <c r="K18" s="70"/>
      <c r="L18" s="56">
        <f t="shared" si="1"/>
        <v>0</v>
      </c>
      <c r="M18" s="25">
        <f t="shared" si="2"/>
        <v>0</v>
      </c>
    </row>
    <row r="19" spans="2:13" s="41" customFormat="1" ht="24" customHeight="1">
      <c r="B19" s="27"/>
      <c r="C19" s="26"/>
      <c r="D19" s="45"/>
      <c r="E19" s="49"/>
      <c r="F19" s="148"/>
      <c r="G19" s="150"/>
      <c r="H19" s="151"/>
      <c r="I19" s="152">
        <f t="shared" si="0"/>
        <v>0</v>
      </c>
      <c r="J19" s="69"/>
      <c r="K19" s="70"/>
      <c r="L19" s="56">
        <f t="shared" si="1"/>
        <v>0</v>
      </c>
      <c r="M19" s="25">
        <f t="shared" si="2"/>
        <v>0</v>
      </c>
    </row>
    <row r="20" spans="2:13" s="41" customFormat="1" ht="24" customHeight="1">
      <c r="B20" s="27"/>
      <c r="C20" s="26"/>
      <c r="D20" s="45"/>
      <c r="E20" s="49"/>
      <c r="F20" s="148"/>
      <c r="G20" s="150"/>
      <c r="H20" s="151"/>
      <c r="I20" s="152">
        <f t="shared" si="0"/>
        <v>0</v>
      </c>
      <c r="J20" s="69"/>
      <c r="K20" s="70"/>
      <c r="L20" s="56">
        <f t="shared" si="1"/>
        <v>0</v>
      </c>
      <c r="M20" s="25">
        <f t="shared" si="2"/>
        <v>0</v>
      </c>
    </row>
    <row r="21" spans="2:13" s="41" customFormat="1" ht="24" customHeight="1">
      <c r="B21" s="27"/>
      <c r="C21" s="26"/>
      <c r="D21" s="45"/>
      <c r="E21" s="49"/>
      <c r="F21" s="148"/>
      <c r="G21" s="150"/>
      <c r="H21" s="151"/>
      <c r="I21" s="152">
        <f t="shared" si="0"/>
        <v>0</v>
      </c>
      <c r="J21" s="69"/>
      <c r="K21" s="70"/>
      <c r="L21" s="56">
        <f t="shared" si="1"/>
        <v>0</v>
      </c>
      <c r="M21" s="25">
        <f t="shared" si="2"/>
        <v>0</v>
      </c>
    </row>
    <row r="22" spans="2:13" s="41" customFormat="1" ht="24" customHeight="1" thickBot="1">
      <c r="B22" s="30"/>
      <c r="C22" s="29"/>
      <c r="D22" s="46"/>
      <c r="E22" s="50"/>
      <c r="F22" s="149"/>
      <c r="G22" s="57"/>
      <c r="H22" s="142"/>
      <c r="I22" s="58">
        <f t="shared" si="0"/>
        <v>0</v>
      </c>
      <c r="J22" s="71"/>
      <c r="K22" s="72"/>
      <c r="L22" s="58">
        <f t="shared" si="1"/>
        <v>0</v>
      </c>
      <c r="M22" s="33">
        <f t="shared" si="2"/>
        <v>0</v>
      </c>
    </row>
    <row r="23" spans="2:13" s="42" customFormat="1" ht="26.25" customHeight="1" thickBot="1">
      <c r="B23" s="37"/>
      <c r="C23" s="8"/>
      <c r="D23" s="37"/>
      <c r="E23" s="37"/>
      <c r="F23" s="37"/>
      <c r="G23" s="59">
        <f>SUM(G8:G22)</f>
        <v>2</v>
      </c>
      <c r="H23" s="153">
        <f>SUM(H8:H22)</f>
        <v>32</v>
      </c>
      <c r="I23" s="60">
        <f>SUM(I8:I22)</f>
        <v>48000</v>
      </c>
      <c r="J23" s="73">
        <f aca="true" t="shared" si="3" ref="J23:P23">SUM(J8:J22)</f>
        <v>18000</v>
      </c>
      <c r="K23" s="74">
        <f t="shared" si="3"/>
        <v>42.5</v>
      </c>
      <c r="L23" s="75">
        <f t="shared" si="3"/>
        <v>18042.5</v>
      </c>
      <c r="M23" s="35">
        <f t="shared" si="3"/>
        <v>29957.5</v>
      </c>
    </row>
    <row r="24" spans="2:13" ht="17.25" customHeight="1" thickTop="1">
      <c r="B24" s="12"/>
      <c r="C24" s="11"/>
      <c r="D24" s="12"/>
      <c r="E24" s="12"/>
      <c r="F24" s="12"/>
      <c r="G24" s="9"/>
      <c r="H24" s="9"/>
      <c r="I24" s="9"/>
      <c r="J24" s="9"/>
      <c r="K24" s="9"/>
      <c r="L24" s="9"/>
      <c r="M24" s="10"/>
    </row>
  </sheetData>
  <sheetProtection/>
  <mergeCells count="10">
    <mergeCell ref="B2:M2"/>
    <mergeCell ref="B3:M3"/>
    <mergeCell ref="B5:B7"/>
    <mergeCell ref="C5:C7"/>
    <mergeCell ref="D5:D7"/>
    <mergeCell ref="E5:E7"/>
    <mergeCell ref="F5:F7"/>
    <mergeCell ref="G5:H5"/>
    <mergeCell ref="J5:L5"/>
    <mergeCell ref="L6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24"/>
  <sheetViews>
    <sheetView showGridLines="0" view="pageBreakPreview" zoomScaleSheetLayoutView="100" workbookViewId="0" topLeftCell="A1">
      <selection activeCell="E24" sqref="E24"/>
    </sheetView>
  </sheetViews>
  <sheetFormatPr defaultColWidth="9.140625" defaultRowHeight="15"/>
  <cols>
    <col min="1" max="1" width="3.57421875" style="1" customWidth="1"/>
    <col min="2" max="2" width="4.421875" style="2" customWidth="1"/>
    <col min="3" max="3" width="23.421875" style="4" customWidth="1"/>
    <col min="4" max="4" width="6.140625" style="2" customWidth="1"/>
    <col min="5" max="5" width="4.421875" style="2" customWidth="1"/>
    <col min="6" max="6" width="11.421875" style="2" customWidth="1"/>
    <col min="7" max="8" width="7.8515625" style="7" customWidth="1"/>
    <col min="9" max="9" width="14.00390625" style="7" customWidth="1"/>
    <col min="10" max="10" width="13.57421875" style="7" customWidth="1"/>
    <col min="11" max="11" width="12.8515625" style="7" customWidth="1"/>
    <col min="12" max="12" width="14.00390625" style="7" customWidth="1"/>
    <col min="13" max="13" width="15.28125" style="5" customWidth="1"/>
    <col min="14" max="16384" width="9.140625" style="1" customWidth="1"/>
  </cols>
  <sheetData>
    <row r="1" ht="27" customHeight="1"/>
    <row r="2" spans="2:13" s="38" customFormat="1" ht="21" customHeight="1"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 s="38" customFormat="1" ht="21" customHeight="1">
      <c r="B3" s="112" t="s">
        <v>19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3" ht="11.25" customHeight="1" thickBot="1">
      <c r="B4" s="12"/>
      <c r="C4" s="11"/>
      <c r="D4" s="11"/>
      <c r="E4" s="11"/>
      <c r="F4" s="11"/>
      <c r="G4" s="36"/>
      <c r="H4" s="36"/>
      <c r="I4" s="9"/>
      <c r="J4" s="9"/>
      <c r="K4" s="9"/>
      <c r="L4" s="9"/>
      <c r="M4" s="10"/>
    </row>
    <row r="5" spans="2:13" s="39" customFormat="1" ht="22.5" customHeight="1" thickBot="1">
      <c r="B5" s="116" t="s">
        <v>20</v>
      </c>
      <c r="C5" s="116" t="s">
        <v>9</v>
      </c>
      <c r="D5" s="119" t="s">
        <v>1</v>
      </c>
      <c r="E5" s="122" t="s">
        <v>2</v>
      </c>
      <c r="F5" s="119" t="s">
        <v>25</v>
      </c>
      <c r="G5" s="145" t="s">
        <v>6</v>
      </c>
      <c r="H5" s="146"/>
      <c r="I5" s="111" t="s">
        <v>5</v>
      </c>
      <c r="J5" s="113" t="s">
        <v>4</v>
      </c>
      <c r="K5" s="114"/>
      <c r="L5" s="115"/>
      <c r="M5" s="110" t="s">
        <v>0</v>
      </c>
    </row>
    <row r="6" spans="2:13" s="39" customFormat="1" ht="19.5" customHeight="1">
      <c r="B6" s="117"/>
      <c r="C6" s="117"/>
      <c r="D6" s="120"/>
      <c r="E6" s="123"/>
      <c r="F6" s="120"/>
      <c r="G6" s="143" t="s">
        <v>34</v>
      </c>
      <c r="H6" s="139" t="s">
        <v>35</v>
      </c>
      <c r="I6" s="52" t="s">
        <v>29</v>
      </c>
      <c r="J6" s="61" t="s">
        <v>3</v>
      </c>
      <c r="K6" s="62" t="s">
        <v>28</v>
      </c>
      <c r="L6" s="125" t="s">
        <v>7</v>
      </c>
      <c r="M6" s="14" t="s">
        <v>8</v>
      </c>
    </row>
    <row r="7" spans="2:13" s="40" customFormat="1" ht="30" customHeight="1" thickBot="1">
      <c r="B7" s="118"/>
      <c r="C7" s="118"/>
      <c r="D7" s="121"/>
      <c r="E7" s="124"/>
      <c r="F7" s="121"/>
      <c r="G7" s="144"/>
      <c r="H7" s="140"/>
      <c r="I7" s="53"/>
      <c r="J7" s="63" t="s">
        <v>38</v>
      </c>
      <c r="K7" s="64" t="s">
        <v>30</v>
      </c>
      <c r="L7" s="126"/>
      <c r="M7" s="16"/>
    </row>
    <row r="8" spans="2:13" s="41" customFormat="1" ht="24" customHeight="1">
      <c r="B8" s="18" t="s">
        <v>21</v>
      </c>
      <c r="C8" s="17"/>
      <c r="D8" s="43" t="s">
        <v>22</v>
      </c>
      <c r="E8" s="47" t="s">
        <v>23</v>
      </c>
      <c r="F8" s="147" t="s">
        <v>39</v>
      </c>
      <c r="G8" s="54">
        <v>4</v>
      </c>
      <c r="H8" s="141">
        <v>31</v>
      </c>
      <c r="I8" s="55">
        <f>H8*1500</f>
        <v>46500</v>
      </c>
      <c r="J8" s="65">
        <f>45*500</f>
        <v>22500</v>
      </c>
      <c r="K8" s="66">
        <f>35*10</f>
        <v>350</v>
      </c>
      <c r="L8" s="55">
        <f>J8+K8</f>
        <v>22850</v>
      </c>
      <c r="M8" s="20">
        <f>I8-L8</f>
        <v>23650</v>
      </c>
    </row>
    <row r="9" spans="2:13" s="41" customFormat="1" ht="24" customHeight="1">
      <c r="B9" s="22"/>
      <c r="C9" s="21"/>
      <c r="D9" s="44"/>
      <c r="E9" s="48"/>
      <c r="F9" s="148"/>
      <c r="G9" s="150"/>
      <c r="H9" s="151"/>
      <c r="I9" s="152">
        <f aca="true" t="shared" si="0" ref="I9:I22">H9*1500</f>
        <v>0</v>
      </c>
      <c r="J9" s="67"/>
      <c r="K9" s="68"/>
      <c r="L9" s="56">
        <f>J9-K9</f>
        <v>0</v>
      </c>
      <c r="M9" s="25">
        <f>I9-L9</f>
        <v>0</v>
      </c>
    </row>
    <row r="10" spans="2:13" s="41" customFormat="1" ht="24" customHeight="1">
      <c r="B10" s="22"/>
      <c r="C10" s="21"/>
      <c r="D10" s="44"/>
      <c r="E10" s="48"/>
      <c r="F10" s="148"/>
      <c r="G10" s="150"/>
      <c r="H10" s="151"/>
      <c r="I10" s="152">
        <f t="shared" si="0"/>
        <v>0</v>
      </c>
      <c r="J10" s="67"/>
      <c r="K10" s="68"/>
      <c r="L10" s="56">
        <f aca="true" t="shared" si="1" ref="L10:L22">J10-K10</f>
        <v>0</v>
      </c>
      <c r="M10" s="25">
        <f aca="true" t="shared" si="2" ref="M10:M22">I10-L10</f>
        <v>0</v>
      </c>
    </row>
    <row r="11" spans="2:13" s="41" customFormat="1" ht="24" customHeight="1">
      <c r="B11" s="22"/>
      <c r="C11" s="21"/>
      <c r="D11" s="44"/>
      <c r="E11" s="48"/>
      <c r="F11" s="148"/>
      <c r="G11" s="150"/>
      <c r="H11" s="151"/>
      <c r="I11" s="152">
        <f t="shared" si="0"/>
        <v>0</v>
      </c>
      <c r="J11" s="67"/>
      <c r="K11" s="68"/>
      <c r="L11" s="56">
        <f t="shared" si="1"/>
        <v>0</v>
      </c>
      <c r="M11" s="25">
        <f t="shared" si="2"/>
        <v>0</v>
      </c>
    </row>
    <row r="12" spans="2:13" s="41" customFormat="1" ht="24" customHeight="1">
      <c r="B12" s="22"/>
      <c r="C12" s="21"/>
      <c r="D12" s="44"/>
      <c r="E12" s="48"/>
      <c r="F12" s="148"/>
      <c r="G12" s="150"/>
      <c r="H12" s="151"/>
      <c r="I12" s="152">
        <f t="shared" si="0"/>
        <v>0</v>
      </c>
      <c r="J12" s="67"/>
      <c r="K12" s="68"/>
      <c r="L12" s="56">
        <f t="shared" si="1"/>
        <v>0</v>
      </c>
      <c r="M12" s="25">
        <f t="shared" si="2"/>
        <v>0</v>
      </c>
    </row>
    <row r="13" spans="2:13" s="41" customFormat="1" ht="24" customHeight="1">
      <c r="B13" s="22"/>
      <c r="C13" s="21"/>
      <c r="D13" s="44"/>
      <c r="E13" s="48"/>
      <c r="F13" s="148"/>
      <c r="G13" s="150"/>
      <c r="H13" s="151"/>
      <c r="I13" s="152">
        <f t="shared" si="0"/>
        <v>0</v>
      </c>
      <c r="J13" s="67"/>
      <c r="K13" s="68"/>
      <c r="L13" s="56">
        <f t="shared" si="1"/>
        <v>0</v>
      </c>
      <c r="M13" s="25">
        <f t="shared" si="2"/>
        <v>0</v>
      </c>
    </row>
    <row r="14" spans="2:13" s="41" customFormat="1" ht="24" customHeight="1">
      <c r="B14" s="22"/>
      <c r="C14" s="21"/>
      <c r="D14" s="44"/>
      <c r="E14" s="48"/>
      <c r="F14" s="148"/>
      <c r="G14" s="150"/>
      <c r="H14" s="151"/>
      <c r="I14" s="152">
        <f t="shared" si="0"/>
        <v>0</v>
      </c>
      <c r="J14" s="67"/>
      <c r="K14" s="68"/>
      <c r="L14" s="56">
        <f t="shared" si="1"/>
        <v>0</v>
      </c>
      <c r="M14" s="25">
        <f t="shared" si="2"/>
        <v>0</v>
      </c>
    </row>
    <row r="15" spans="2:13" s="41" customFormat="1" ht="24" customHeight="1">
      <c r="B15" s="22"/>
      <c r="C15" s="21"/>
      <c r="D15" s="44"/>
      <c r="E15" s="48"/>
      <c r="F15" s="148"/>
      <c r="G15" s="150"/>
      <c r="H15" s="151"/>
      <c r="I15" s="152">
        <f t="shared" si="0"/>
        <v>0</v>
      </c>
      <c r="J15" s="67"/>
      <c r="K15" s="68"/>
      <c r="L15" s="56">
        <f t="shared" si="1"/>
        <v>0</v>
      </c>
      <c r="M15" s="25">
        <f t="shared" si="2"/>
        <v>0</v>
      </c>
    </row>
    <row r="16" spans="2:13" s="41" customFormat="1" ht="24" customHeight="1">
      <c r="B16" s="22"/>
      <c r="C16" s="21"/>
      <c r="D16" s="44"/>
      <c r="E16" s="48"/>
      <c r="F16" s="148"/>
      <c r="G16" s="150"/>
      <c r="H16" s="151"/>
      <c r="I16" s="152">
        <f t="shared" si="0"/>
        <v>0</v>
      </c>
      <c r="J16" s="67"/>
      <c r="K16" s="68"/>
      <c r="L16" s="56">
        <f t="shared" si="1"/>
        <v>0</v>
      </c>
      <c r="M16" s="25">
        <f t="shared" si="2"/>
        <v>0</v>
      </c>
    </row>
    <row r="17" spans="2:13" s="41" customFormat="1" ht="24" customHeight="1">
      <c r="B17" s="27"/>
      <c r="C17" s="26"/>
      <c r="D17" s="45"/>
      <c r="E17" s="49"/>
      <c r="F17" s="148"/>
      <c r="G17" s="150"/>
      <c r="H17" s="151"/>
      <c r="I17" s="152">
        <f t="shared" si="0"/>
        <v>0</v>
      </c>
      <c r="J17" s="69"/>
      <c r="K17" s="70"/>
      <c r="L17" s="56">
        <f t="shared" si="1"/>
        <v>0</v>
      </c>
      <c r="M17" s="25">
        <f t="shared" si="2"/>
        <v>0</v>
      </c>
    </row>
    <row r="18" spans="2:13" s="41" customFormat="1" ht="24" customHeight="1">
      <c r="B18" s="27"/>
      <c r="C18" s="26"/>
      <c r="D18" s="45"/>
      <c r="E18" s="49"/>
      <c r="F18" s="148"/>
      <c r="G18" s="150"/>
      <c r="H18" s="151"/>
      <c r="I18" s="152">
        <f t="shared" si="0"/>
        <v>0</v>
      </c>
      <c r="J18" s="69"/>
      <c r="K18" s="70"/>
      <c r="L18" s="56">
        <f t="shared" si="1"/>
        <v>0</v>
      </c>
      <c r="M18" s="25">
        <f t="shared" si="2"/>
        <v>0</v>
      </c>
    </row>
    <row r="19" spans="2:13" s="41" customFormat="1" ht="24" customHeight="1">
      <c r="B19" s="27"/>
      <c r="C19" s="26"/>
      <c r="D19" s="45"/>
      <c r="E19" s="49"/>
      <c r="F19" s="148"/>
      <c r="G19" s="150"/>
      <c r="H19" s="151"/>
      <c r="I19" s="152">
        <f t="shared" si="0"/>
        <v>0</v>
      </c>
      <c r="J19" s="69"/>
      <c r="K19" s="70"/>
      <c r="L19" s="56">
        <f t="shared" si="1"/>
        <v>0</v>
      </c>
      <c r="M19" s="25">
        <f t="shared" si="2"/>
        <v>0</v>
      </c>
    </row>
    <row r="20" spans="2:13" s="41" customFormat="1" ht="24" customHeight="1">
      <c r="B20" s="27"/>
      <c r="C20" s="26"/>
      <c r="D20" s="45"/>
      <c r="E20" s="49"/>
      <c r="F20" s="148"/>
      <c r="G20" s="150"/>
      <c r="H20" s="151"/>
      <c r="I20" s="152">
        <f t="shared" si="0"/>
        <v>0</v>
      </c>
      <c r="J20" s="69"/>
      <c r="K20" s="70"/>
      <c r="L20" s="56">
        <f t="shared" si="1"/>
        <v>0</v>
      </c>
      <c r="M20" s="25">
        <f t="shared" si="2"/>
        <v>0</v>
      </c>
    </row>
    <row r="21" spans="2:13" s="41" customFormat="1" ht="24" customHeight="1">
      <c r="B21" s="27"/>
      <c r="C21" s="26"/>
      <c r="D21" s="45"/>
      <c r="E21" s="49"/>
      <c r="F21" s="148"/>
      <c r="G21" s="150"/>
      <c r="H21" s="151"/>
      <c r="I21" s="152">
        <f t="shared" si="0"/>
        <v>0</v>
      </c>
      <c r="J21" s="69"/>
      <c r="K21" s="70"/>
      <c r="L21" s="56">
        <f t="shared" si="1"/>
        <v>0</v>
      </c>
      <c r="M21" s="25">
        <f t="shared" si="2"/>
        <v>0</v>
      </c>
    </row>
    <row r="22" spans="2:13" s="41" customFormat="1" ht="24" customHeight="1" thickBot="1">
      <c r="B22" s="30"/>
      <c r="C22" s="29"/>
      <c r="D22" s="46"/>
      <c r="E22" s="50"/>
      <c r="F22" s="149"/>
      <c r="G22" s="57"/>
      <c r="H22" s="142"/>
      <c r="I22" s="58">
        <f t="shared" si="0"/>
        <v>0</v>
      </c>
      <c r="J22" s="71"/>
      <c r="K22" s="72"/>
      <c r="L22" s="58">
        <f t="shared" si="1"/>
        <v>0</v>
      </c>
      <c r="M22" s="33">
        <f t="shared" si="2"/>
        <v>0</v>
      </c>
    </row>
    <row r="23" spans="2:13" s="42" customFormat="1" ht="26.25" customHeight="1" thickBot="1">
      <c r="B23" s="37"/>
      <c r="C23" s="8"/>
      <c r="D23" s="37"/>
      <c r="E23" s="37"/>
      <c r="F23" s="37"/>
      <c r="G23" s="59">
        <f>SUM(G8:G22)</f>
        <v>4</v>
      </c>
      <c r="H23" s="153">
        <f>SUM(H8:H22)</f>
        <v>31</v>
      </c>
      <c r="I23" s="60">
        <f>SUM(I8:I22)</f>
        <v>46500</v>
      </c>
      <c r="J23" s="73">
        <f aca="true" t="shared" si="3" ref="J23:P23">SUM(J8:J22)</f>
        <v>22500</v>
      </c>
      <c r="K23" s="74">
        <f t="shared" si="3"/>
        <v>350</v>
      </c>
      <c r="L23" s="75">
        <f t="shared" si="3"/>
        <v>22850</v>
      </c>
      <c r="M23" s="35">
        <f t="shared" si="3"/>
        <v>23650</v>
      </c>
    </row>
    <row r="24" spans="2:13" ht="17.25" customHeight="1" thickTop="1">
      <c r="B24" s="12"/>
      <c r="C24" s="11"/>
      <c r="D24" s="12"/>
      <c r="E24" s="12"/>
      <c r="F24" s="12"/>
      <c r="G24" s="9"/>
      <c r="H24" s="9"/>
      <c r="I24" s="9"/>
      <c r="J24" s="9"/>
      <c r="K24" s="9"/>
      <c r="L24" s="9"/>
      <c r="M24" s="10"/>
    </row>
  </sheetData>
  <sheetProtection/>
  <mergeCells count="10">
    <mergeCell ref="B2:M2"/>
    <mergeCell ref="B3:M3"/>
    <mergeCell ref="B5:B7"/>
    <mergeCell ref="C5:C7"/>
    <mergeCell ref="D5:D7"/>
    <mergeCell ref="E5:E7"/>
    <mergeCell ref="F5:F7"/>
    <mergeCell ref="G5:H5"/>
    <mergeCell ref="J5:L5"/>
    <mergeCell ref="L6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Header>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24"/>
  <sheetViews>
    <sheetView showGridLines="0" view="pageBreakPreview" zoomScaleSheetLayoutView="100" workbookViewId="0" topLeftCell="A1">
      <selection activeCell="I11" sqref="I11"/>
    </sheetView>
  </sheetViews>
  <sheetFormatPr defaultColWidth="9.140625" defaultRowHeight="15"/>
  <cols>
    <col min="1" max="1" width="3.140625" style="79" customWidth="1"/>
    <col min="2" max="2" width="5.00390625" style="76" customWidth="1"/>
    <col min="3" max="3" width="22.00390625" style="76" customWidth="1"/>
    <col min="4" max="4" width="14.00390625" style="76" customWidth="1"/>
    <col min="5" max="5" width="7.28125" style="77" customWidth="1"/>
    <col min="6" max="6" width="9.8515625" style="77" customWidth="1"/>
    <col min="7" max="7" width="10.7109375" style="77" customWidth="1"/>
    <col min="8" max="8" width="10.140625" style="77" customWidth="1"/>
    <col min="9" max="9" width="9.421875" style="77" customWidth="1"/>
    <col min="10" max="11" width="13.8515625" style="77" customWidth="1"/>
    <col min="12" max="12" width="16.28125" style="78" customWidth="1"/>
    <col min="13" max="16384" width="9.140625" style="79" customWidth="1"/>
  </cols>
  <sheetData>
    <row r="1" ht="27" customHeight="1"/>
    <row r="2" spans="2:12" ht="21" customHeight="1">
      <c r="B2" s="112" t="s">
        <v>17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21" customHeight="1">
      <c r="B3" s="112" t="s">
        <v>19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2" ht="8.25" customHeight="1" thickBot="1">
      <c r="B4" s="11"/>
      <c r="C4" s="11"/>
      <c r="D4" s="11"/>
      <c r="E4" s="9"/>
      <c r="F4" s="9"/>
      <c r="G4" s="9"/>
      <c r="H4" s="9"/>
      <c r="I4" s="9"/>
      <c r="J4" s="9"/>
      <c r="K4" s="9"/>
      <c r="L4" s="10"/>
    </row>
    <row r="5" spans="2:12" s="37" customFormat="1" ht="18.75" customHeight="1" thickBot="1">
      <c r="B5" s="129" t="s">
        <v>20</v>
      </c>
      <c r="C5" s="131" t="s">
        <v>9</v>
      </c>
      <c r="D5" s="133" t="s">
        <v>16</v>
      </c>
      <c r="E5" s="135" t="s">
        <v>31</v>
      </c>
      <c r="F5" s="113" t="s">
        <v>10</v>
      </c>
      <c r="G5" s="114"/>
      <c r="H5" s="114"/>
      <c r="I5" s="114"/>
      <c r="J5" s="115"/>
      <c r="K5" s="137" t="s">
        <v>32</v>
      </c>
      <c r="L5" s="127" t="s">
        <v>15</v>
      </c>
    </row>
    <row r="6" spans="2:12" s="37" customFormat="1" ht="19.5" customHeight="1" thickBot="1">
      <c r="B6" s="130"/>
      <c r="C6" s="132"/>
      <c r="D6" s="134"/>
      <c r="E6" s="136"/>
      <c r="F6" s="15" t="s">
        <v>11</v>
      </c>
      <c r="G6" s="92" t="s">
        <v>12</v>
      </c>
      <c r="H6" s="92" t="s">
        <v>13</v>
      </c>
      <c r="I6" s="92" t="s">
        <v>14</v>
      </c>
      <c r="J6" s="93" t="s">
        <v>33</v>
      </c>
      <c r="K6" s="138"/>
      <c r="L6" s="128"/>
    </row>
    <row r="7" spans="2:12" ht="24" customHeight="1">
      <c r="B7" s="80"/>
      <c r="C7" s="97"/>
      <c r="D7" s="98"/>
      <c r="E7" s="99"/>
      <c r="F7" s="19"/>
      <c r="G7" s="81"/>
      <c r="H7" s="81">
        <f aca="true" t="shared" si="0" ref="H7:H12">F7-G7</f>
        <v>0</v>
      </c>
      <c r="I7" s="81"/>
      <c r="J7" s="24">
        <f>H7*I7</f>
        <v>0</v>
      </c>
      <c r="K7" s="82"/>
      <c r="L7" s="20"/>
    </row>
    <row r="8" spans="2:12" ht="24" customHeight="1">
      <c r="B8" s="83"/>
      <c r="C8" s="100"/>
      <c r="D8" s="101"/>
      <c r="E8" s="102"/>
      <c r="F8" s="23"/>
      <c r="G8" s="81"/>
      <c r="H8" s="81">
        <f t="shared" si="0"/>
        <v>0</v>
      </c>
      <c r="I8" s="81"/>
      <c r="J8" s="24">
        <f>H8*I8</f>
        <v>0</v>
      </c>
      <c r="K8" s="84"/>
      <c r="L8" s="25"/>
    </row>
    <row r="9" spans="2:12" ht="24" customHeight="1">
      <c r="B9" s="83"/>
      <c r="C9" s="100"/>
      <c r="D9" s="101"/>
      <c r="E9" s="102"/>
      <c r="F9" s="23"/>
      <c r="G9" s="81"/>
      <c r="H9" s="81">
        <f t="shared" si="0"/>
        <v>0</v>
      </c>
      <c r="I9" s="81"/>
      <c r="J9" s="24">
        <f>H9*I9</f>
        <v>0</v>
      </c>
      <c r="K9" s="84"/>
      <c r="L9" s="25"/>
    </row>
    <row r="10" spans="2:12" ht="24" customHeight="1">
      <c r="B10" s="83"/>
      <c r="C10" s="100"/>
      <c r="D10" s="101"/>
      <c r="E10" s="102"/>
      <c r="F10" s="23"/>
      <c r="G10" s="81"/>
      <c r="H10" s="81">
        <f t="shared" si="0"/>
        <v>0</v>
      </c>
      <c r="I10" s="81"/>
      <c r="J10" s="24">
        <f>H10*I10</f>
        <v>0</v>
      </c>
      <c r="K10" s="84"/>
      <c r="L10" s="25"/>
    </row>
    <row r="11" spans="2:12" ht="24" customHeight="1">
      <c r="B11" s="83"/>
      <c r="C11" s="100"/>
      <c r="D11" s="101"/>
      <c r="E11" s="102"/>
      <c r="F11" s="23"/>
      <c r="G11" s="81"/>
      <c r="H11" s="81">
        <f t="shared" si="0"/>
        <v>0</v>
      </c>
      <c r="I11" s="81"/>
      <c r="J11" s="24">
        <f>H11*I11</f>
        <v>0</v>
      </c>
      <c r="K11" s="84"/>
      <c r="L11" s="25"/>
    </row>
    <row r="12" spans="2:12" ht="24" customHeight="1">
      <c r="B12" s="83"/>
      <c r="C12" s="100"/>
      <c r="D12" s="101"/>
      <c r="E12" s="102"/>
      <c r="F12" s="23"/>
      <c r="G12" s="81"/>
      <c r="H12" s="81">
        <f t="shared" si="0"/>
        <v>0</v>
      </c>
      <c r="I12" s="81"/>
      <c r="J12" s="24">
        <f aca="true" t="shared" si="1" ref="J12:J22">H12*I12</f>
        <v>0</v>
      </c>
      <c r="K12" s="84"/>
      <c r="L12" s="25"/>
    </row>
    <row r="13" spans="2:12" ht="24" customHeight="1">
      <c r="B13" s="83"/>
      <c r="C13" s="100"/>
      <c r="D13" s="101"/>
      <c r="E13" s="102"/>
      <c r="F13" s="23"/>
      <c r="G13" s="81"/>
      <c r="H13" s="81">
        <f aca="true" t="shared" si="2" ref="H13:H22">F13-G13</f>
        <v>0</v>
      </c>
      <c r="I13" s="81"/>
      <c r="J13" s="24">
        <f t="shared" si="1"/>
        <v>0</v>
      </c>
      <c r="K13" s="84"/>
      <c r="L13" s="25"/>
    </row>
    <row r="14" spans="2:12" ht="24" customHeight="1">
      <c r="B14" s="83"/>
      <c r="C14" s="100"/>
      <c r="D14" s="101"/>
      <c r="E14" s="102"/>
      <c r="F14" s="23"/>
      <c r="G14" s="81"/>
      <c r="H14" s="81">
        <f t="shared" si="2"/>
        <v>0</v>
      </c>
      <c r="I14" s="81"/>
      <c r="J14" s="24">
        <f t="shared" si="1"/>
        <v>0</v>
      </c>
      <c r="K14" s="84"/>
      <c r="L14" s="25"/>
    </row>
    <row r="15" spans="2:12" ht="24" customHeight="1">
      <c r="B15" s="85"/>
      <c r="C15" s="103"/>
      <c r="D15" s="104"/>
      <c r="E15" s="105"/>
      <c r="F15" s="28"/>
      <c r="G15" s="86"/>
      <c r="H15" s="81">
        <f t="shared" si="2"/>
        <v>0</v>
      </c>
      <c r="I15" s="81"/>
      <c r="J15" s="24">
        <f t="shared" si="1"/>
        <v>0</v>
      </c>
      <c r="K15" s="84"/>
      <c r="L15" s="25"/>
    </row>
    <row r="16" spans="2:12" ht="24" customHeight="1">
      <c r="B16" s="85"/>
      <c r="C16" s="103"/>
      <c r="D16" s="104"/>
      <c r="E16" s="105"/>
      <c r="F16" s="28"/>
      <c r="G16" s="86"/>
      <c r="H16" s="81">
        <f t="shared" si="2"/>
        <v>0</v>
      </c>
      <c r="I16" s="81"/>
      <c r="J16" s="24">
        <f t="shared" si="1"/>
        <v>0</v>
      </c>
      <c r="K16" s="84"/>
      <c r="L16" s="25"/>
    </row>
    <row r="17" spans="2:12" ht="24" customHeight="1">
      <c r="B17" s="85"/>
      <c r="C17" s="103"/>
      <c r="D17" s="104"/>
      <c r="E17" s="105"/>
      <c r="F17" s="28"/>
      <c r="G17" s="86"/>
      <c r="H17" s="81">
        <f t="shared" si="2"/>
        <v>0</v>
      </c>
      <c r="I17" s="81"/>
      <c r="J17" s="24">
        <f t="shared" si="1"/>
        <v>0</v>
      </c>
      <c r="K17" s="84"/>
      <c r="L17" s="25"/>
    </row>
    <row r="18" spans="2:12" ht="24" customHeight="1">
      <c r="B18" s="85"/>
      <c r="C18" s="103"/>
      <c r="D18" s="104"/>
      <c r="E18" s="105"/>
      <c r="F18" s="28"/>
      <c r="G18" s="86"/>
      <c r="H18" s="81">
        <f t="shared" si="2"/>
        <v>0</v>
      </c>
      <c r="I18" s="81"/>
      <c r="J18" s="24">
        <f t="shared" si="1"/>
        <v>0</v>
      </c>
      <c r="K18" s="84"/>
      <c r="L18" s="25"/>
    </row>
    <row r="19" spans="2:12" ht="24" customHeight="1">
      <c r="B19" s="85"/>
      <c r="C19" s="103"/>
      <c r="D19" s="104"/>
      <c r="E19" s="105"/>
      <c r="F19" s="28"/>
      <c r="G19" s="86"/>
      <c r="H19" s="81">
        <f t="shared" si="2"/>
        <v>0</v>
      </c>
      <c r="I19" s="81"/>
      <c r="J19" s="24">
        <f t="shared" si="1"/>
        <v>0</v>
      </c>
      <c r="K19" s="84"/>
      <c r="L19" s="25"/>
    </row>
    <row r="20" spans="2:12" ht="24" customHeight="1">
      <c r="B20" s="85"/>
      <c r="C20" s="103"/>
      <c r="D20" s="104"/>
      <c r="E20" s="105"/>
      <c r="F20" s="28"/>
      <c r="G20" s="86"/>
      <c r="H20" s="81">
        <f t="shared" si="2"/>
        <v>0</v>
      </c>
      <c r="I20" s="81"/>
      <c r="J20" s="24">
        <f t="shared" si="1"/>
        <v>0</v>
      </c>
      <c r="K20" s="84"/>
      <c r="L20" s="25"/>
    </row>
    <row r="21" spans="2:12" ht="24" customHeight="1">
      <c r="B21" s="85"/>
      <c r="C21" s="103"/>
      <c r="D21" s="104"/>
      <c r="E21" s="105"/>
      <c r="F21" s="28"/>
      <c r="G21" s="86"/>
      <c r="H21" s="81">
        <f t="shared" si="2"/>
        <v>0</v>
      </c>
      <c r="I21" s="81"/>
      <c r="J21" s="24">
        <f t="shared" si="1"/>
        <v>0</v>
      </c>
      <c r="K21" s="84"/>
      <c r="L21" s="25"/>
    </row>
    <row r="22" spans="2:12" ht="24" customHeight="1" thickBot="1">
      <c r="B22" s="87"/>
      <c r="C22" s="106"/>
      <c r="D22" s="107"/>
      <c r="E22" s="108"/>
      <c r="F22" s="31"/>
      <c r="G22" s="88"/>
      <c r="H22" s="88">
        <f t="shared" si="2"/>
        <v>0</v>
      </c>
      <c r="I22" s="88"/>
      <c r="J22" s="32">
        <f t="shared" si="1"/>
        <v>0</v>
      </c>
      <c r="K22" s="89"/>
      <c r="L22" s="33"/>
    </row>
    <row r="23" spans="2:12" s="91" customFormat="1" ht="26.25" customHeight="1" thickBot="1">
      <c r="B23" s="8"/>
      <c r="C23" s="8"/>
      <c r="D23" s="8"/>
      <c r="E23" s="109"/>
      <c r="F23" s="94"/>
      <c r="G23" s="94"/>
      <c r="H23" s="94"/>
      <c r="I23" s="95"/>
      <c r="J23" s="34">
        <f>SUM(J7:J21)</f>
        <v>0</v>
      </c>
      <c r="K23" s="90"/>
      <c r="L23" s="96"/>
    </row>
    <row r="24" spans="2:12" ht="17.25" customHeight="1" thickTop="1">
      <c r="B24" s="11"/>
      <c r="C24" s="11"/>
      <c r="D24" s="11"/>
      <c r="E24" s="9"/>
      <c r="F24" s="9"/>
      <c r="G24" s="9"/>
      <c r="H24" s="9"/>
      <c r="I24" s="9"/>
      <c r="J24" s="9"/>
      <c r="K24" s="9"/>
      <c r="L24" s="10"/>
    </row>
  </sheetData>
  <sheetProtection/>
  <mergeCells count="9">
    <mergeCell ref="B2:L2"/>
    <mergeCell ref="B3:L3"/>
    <mergeCell ref="L5:L6"/>
    <mergeCell ref="F5:J5"/>
    <mergeCell ref="B5:B6"/>
    <mergeCell ref="C5:C6"/>
    <mergeCell ref="D5:D6"/>
    <mergeCell ref="E5:E6"/>
    <mergeCell ref="K5:K6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2019-10-02T06:46:15Z</cp:lastPrinted>
  <dcterms:created xsi:type="dcterms:W3CDTF">2011-11-22T08:03:48Z</dcterms:created>
  <dcterms:modified xsi:type="dcterms:W3CDTF">2023-08-21T02:04:11Z</dcterms:modified>
  <cp:category/>
  <cp:version/>
  <cp:contentType/>
  <cp:contentStatus/>
</cp:coreProperties>
</file>